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D:\Libraries\ExpEngineBackup\spreadsheets\"/>
    </mc:Choice>
  </mc:AlternateContent>
  <xr:revisionPtr revIDLastSave="0" documentId="13_ncr:1_{6BCE7EAA-5D84-4916-8A1D-14B7B8189C8C}" xr6:coauthVersionLast="47" xr6:coauthVersionMax="47" xr10:uidLastSave="{00000000-0000-0000-0000-000000000000}"/>
  <bookViews>
    <workbookView xWindow="780" yWindow="780" windowWidth="27900" windowHeight="19845" firstSheet="1" activeTab="1" xr2:uid="{00000000-000D-0000-FFFF-FFFF00000000}"/>
  </bookViews>
  <sheets>
    <sheet name="Copyright Info (2)" sheetId="11" state="veryHidden" r:id="rId1"/>
    <sheet name="Description" sheetId="12" r:id="rId2"/>
    <sheet name="Standard Normal" sheetId="1" r:id="rId3"/>
    <sheet name="Normal" sheetId="2" r:id="rId4"/>
    <sheet name="Beta" sheetId="4" r:id="rId5"/>
    <sheet name="Binomial" sheetId="5" r:id="rId6"/>
    <sheet name="ChiSquare" sheetId="6" r:id="rId7"/>
    <sheet name="F" sheetId="7" r:id="rId8"/>
    <sheet name="Gamma" sheetId="3" r:id="rId9"/>
    <sheet name="LogNormal" sheetId="8" r:id="rId10"/>
    <sheet name="Student T" sheetId="9" r:id="rId11"/>
    <sheet name="Data Table Method" sheetId="14" r:id="rId12"/>
    <sheet name="Copyright Info" sheetId="10" r:id="rId13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14" l="1"/>
  <c r="N509" i="14"/>
  <c r="N508" i="14"/>
  <c r="N507" i="14"/>
  <c r="N506" i="14"/>
  <c r="N505" i="14"/>
  <c r="N504" i="14"/>
  <c r="N503" i="14"/>
  <c r="N502" i="14"/>
  <c r="N501" i="14"/>
  <c r="N500" i="14"/>
  <c r="N499" i="14"/>
  <c r="N498" i="14"/>
  <c r="N497" i="14"/>
  <c r="N496" i="14"/>
  <c r="N495" i="14"/>
  <c r="N494" i="14"/>
  <c r="N493" i="14"/>
  <c r="N492" i="14"/>
  <c r="N491" i="14"/>
  <c r="N490" i="14"/>
  <c r="N489" i="14"/>
  <c r="N488" i="14"/>
  <c r="N487" i="14"/>
  <c r="N486" i="14"/>
  <c r="N485" i="14"/>
  <c r="N484" i="14"/>
  <c r="N483" i="14"/>
  <c r="N482" i="14"/>
  <c r="N481" i="14"/>
  <c r="N480" i="14"/>
  <c r="N479" i="14"/>
  <c r="N478" i="14"/>
  <c r="N477" i="14"/>
  <c r="N476" i="14"/>
  <c r="N475" i="14"/>
  <c r="N474" i="14"/>
  <c r="N473" i="14"/>
  <c r="N472" i="14"/>
  <c r="N471" i="14"/>
  <c r="N470" i="14"/>
  <c r="N469" i="14"/>
  <c r="N468" i="14"/>
  <c r="N467" i="14"/>
  <c r="N466" i="14"/>
  <c r="N465" i="14"/>
  <c r="N464" i="14"/>
  <c r="N463" i="14"/>
  <c r="N462" i="14"/>
  <c r="N461" i="14"/>
  <c r="N460" i="14"/>
  <c r="N459" i="14"/>
  <c r="N458" i="14"/>
  <c r="N457" i="14"/>
  <c r="N456" i="14"/>
  <c r="N455" i="14"/>
  <c r="N454" i="14"/>
  <c r="N453" i="14"/>
  <c r="N452" i="14"/>
  <c r="N451" i="14"/>
  <c r="N450" i="14"/>
  <c r="N449" i="14"/>
  <c r="N448" i="14"/>
  <c r="N447" i="14"/>
  <c r="N446" i="14"/>
  <c r="N445" i="14"/>
  <c r="N444" i="14"/>
  <c r="N443" i="14"/>
  <c r="N442" i="14"/>
  <c r="N441" i="14"/>
  <c r="N440" i="14"/>
  <c r="N439" i="14"/>
  <c r="N438" i="14"/>
  <c r="N437" i="14"/>
  <c r="N436" i="14"/>
  <c r="N435" i="14"/>
  <c r="N434" i="14"/>
  <c r="N433" i="14"/>
  <c r="N432" i="14"/>
  <c r="N431" i="14"/>
  <c r="N430" i="14"/>
  <c r="N429" i="14"/>
  <c r="N428" i="14"/>
  <c r="N427" i="14"/>
  <c r="N426" i="14"/>
  <c r="N425" i="14"/>
  <c r="N424" i="14"/>
  <c r="N423" i="14"/>
  <c r="N422" i="14"/>
  <c r="N421" i="14"/>
  <c r="N420" i="14"/>
  <c r="N419" i="14"/>
  <c r="N418" i="14"/>
  <c r="N417" i="14"/>
  <c r="N416" i="14"/>
  <c r="N415" i="14"/>
  <c r="N414" i="14"/>
  <c r="N413" i="14"/>
  <c r="N412" i="14"/>
  <c r="N411" i="14"/>
  <c r="N410" i="14"/>
  <c r="N409" i="14"/>
  <c r="N408" i="14"/>
  <c r="N407" i="14"/>
  <c r="N406" i="14"/>
  <c r="N405" i="14"/>
  <c r="N404" i="14"/>
  <c r="N403" i="14"/>
  <c r="N402" i="14"/>
  <c r="N401" i="14"/>
  <c r="N400" i="14"/>
  <c r="N399" i="14"/>
  <c r="N398" i="14"/>
  <c r="N397" i="14"/>
  <c r="N396" i="14"/>
  <c r="N395" i="14"/>
  <c r="N394" i="14"/>
  <c r="N393" i="14"/>
  <c r="N392" i="14"/>
  <c r="N391" i="14"/>
  <c r="N390" i="14"/>
  <c r="N389" i="14"/>
  <c r="N388" i="14"/>
  <c r="N387" i="14"/>
  <c r="N386" i="14"/>
  <c r="N385" i="14"/>
  <c r="N384" i="14"/>
  <c r="N383" i="14"/>
  <c r="N382" i="14"/>
  <c r="N381" i="14"/>
  <c r="N380" i="14"/>
  <c r="N379" i="14"/>
  <c r="N378" i="14"/>
  <c r="N377" i="14"/>
  <c r="N376" i="14"/>
  <c r="N375" i="14"/>
  <c r="N374" i="14"/>
  <c r="N373" i="14"/>
  <c r="N372" i="14"/>
  <c r="N371" i="14"/>
  <c r="N370" i="14"/>
  <c r="N369" i="14"/>
  <c r="N368" i="14"/>
  <c r="N367" i="14"/>
  <c r="N366" i="14"/>
  <c r="N365" i="14"/>
  <c r="N364" i="14"/>
  <c r="N363" i="14"/>
  <c r="N362" i="14"/>
  <c r="N361" i="14"/>
  <c r="N360" i="14"/>
  <c r="N359" i="14"/>
  <c r="N358" i="14"/>
  <c r="N357" i="14"/>
  <c r="N356" i="14"/>
  <c r="N355" i="14"/>
  <c r="N354" i="14"/>
  <c r="N353" i="14"/>
  <c r="N352" i="14"/>
  <c r="N351" i="14"/>
  <c r="N350" i="14"/>
  <c r="N349" i="14"/>
  <c r="N348" i="14"/>
  <c r="N347" i="14"/>
  <c r="N346" i="14"/>
  <c r="N345" i="14"/>
  <c r="N344" i="14"/>
  <c r="N343" i="14"/>
  <c r="N342" i="14"/>
  <c r="N341" i="14"/>
  <c r="N340" i="14"/>
  <c r="N339" i="14"/>
  <c r="N338" i="14"/>
  <c r="N337" i="14"/>
  <c r="N336" i="14"/>
  <c r="N335" i="14"/>
  <c r="N334" i="14"/>
  <c r="N333" i="14"/>
  <c r="N332" i="14"/>
  <c r="N331" i="14"/>
  <c r="N330" i="14"/>
  <c r="N329" i="14"/>
  <c r="N328" i="14"/>
  <c r="N327" i="14"/>
  <c r="N326" i="14"/>
  <c r="N325" i="14"/>
  <c r="N324" i="14"/>
  <c r="N323" i="14"/>
  <c r="N322" i="14"/>
  <c r="N321" i="14"/>
  <c r="N320" i="14"/>
  <c r="N319" i="14"/>
  <c r="N318" i="14"/>
  <c r="N317" i="14"/>
  <c r="N316" i="14"/>
  <c r="N315" i="14"/>
  <c r="N314" i="14"/>
  <c r="N313" i="14"/>
  <c r="N312" i="14"/>
  <c r="N311" i="14"/>
  <c r="N310" i="14"/>
  <c r="N309" i="14"/>
  <c r="N308" i="14"/>
  <c r="N307" i="14"/>
  <c r="N306" i="14"/>
  <c r="N305" i="14"/>
  <c r="N304" i="14"/>
  <c r="N303" i="14"/>
  <c r="N302" i="14"/>
  <c r="N301" i="14"/>
  <c r="N300" i="14"/>
  <c r="N299" i="14"/>
  <c r="N298" i="14"/>
  <c r="N297" i="14"/>
  <c r="N296" i="14"/>
  <c r="N295" i="14"/>
  <c r="N294" i="14"/>
  <c r="N293" i="14"/>
  <c r="N292" i="14"/>
  <c r="N291" i="14"/>
  <c r="N290" i="14"/>
  <c r="N289" i="14"/>
  <c r="N288" i="14"/>
  <c r="N287" i="14"/>
  <c r="N286" i="14"/>
  <c r="N285" i="14"/>
  <c r="N284" i="14"/>
  <c r="N283" i="14"/>
  <c r="N282" i="14"/>
  <c r="N281" i="14"/>
  <c r="N280" i="14"/>
  <c r="N279" i="14"/>
  <c r="N278" i="14"/>
  <c r="N277" i="14"/>
  <c r="N276" i="14"/>
  <c r="N275" i="14"/>
  <c r="N274" i="14"/>
  <c r="N273" i="14"/>
  <c r="N272" i="14"/>
  <c r="N271" i="14"/>
  <c r="N270" i="14"/>
  <c r="N269" i="14"/>
  <c r="N268" i="14"/>
  <c r="N267" i="14"/>
  <c r="N266" i="14"/>
  <c r="N265" i="14"/>
  <c r="N264" i="14"/>
  <c r="N263" i="14"/>
  <c r="N262" i="14"/>
  <c r="N261" i="14"/>
  <c r="N260" i="14"/>
  <c r="N259" i="14"/>
  <c r="N258" i="14"/>
  <c r="N257" i="14"/>
  <c r="N256" i="14"/>
  <c r="N255" i="14"/>
  <c r="N254" i="14"/>
  <c r="N253" i="14"/>
  <c r="N252" i="14"/>
  <c r="N251" i="14"/>
  <c r="N250" i="14"/>
  <c r="N249" i="14"/>
  <c r="N248" i="14"/>
  <c r="N247" i="14"/>
  <c r="N246" i="14"/>
  <c r="N245" i="14"/>
  <c r="N244" i="14"/>
  <c r="N243" i="14"/>
  <c r="N242" i="14"/>
  <c r="N241" i="14"/>
  <c r="N240" i="14"/>
  <c r="N239" i="14"/>
  <c r="N238" i="14"/>
  <c r="N237" i="14"/>
  <c r="N236" i="14"/>
  <c r="N235" i="14"/>
  <c r="N234" i="14"/>
  <c r="N233" i="14"/>
  <c r="N232" i="14"/>
  <c r="N231" i="14"/>
  <c r="N230" i="14"/>
  <c r="N229" i="14"/>
  <c r="N228" i="14"/>
  <c r="N227" i="14"/>
  <c r="N226" i="14"/>
  <c r="N225" i="14"/>
  <c r="N224" i="14"/>
  <c r="N223" i="14"/>
  <c r="N222" i="14"/>
  <c r="N221" i="14"/>
  <c r="N220" i="14"/>
  <c r="N219" i="14"/>
  <c r="N218" i="14"/>
  <c r="N217" i="14"/>
  <c r="N216" i="14"/>
  <c r="N215" i="14"/>
  <c r="N214" i="14"/>
  <c r="N213" i="14"/>
  <c r="N212" i="14"/>
  <c r="N211" i="14"/>
  <c r="N210" i="14"/>
  <c r="N209" i="14"/>
  <c r="N208" i="14"/>
  <c r="N207" i="14"/>
  <c r="N206" i="14"/>
  <c r="N205" i="14"/>
  <c r="N204" i="14"/>
  <c r="N203" i="14"/>
  <c r="N202" i="14"/>
  <c r="N201" i="14"/>
  <c r="N200" i="14"/>
  <c r="N199" i="14"/>
  <c r="N198" i="14"/>
  <c r="N197" i="14"/>
  <c r="N196" i="14"/>
  <c r="N195" i="14"/>
  <c r="N194" i="14"/>
  <c r="N193" i="14"/>
  <c r="N192" i="14"/>
  <c r="N191" i="14"/>
  <c r="N190" i="14"/>
  <c r="N189" i="14"/>
  <c r="N188" i="14"/>
  <c r="N187" i="14"/>
  <c r="N186" i="14"/>
  <c r="N185" i="14"/>
  <c r="N184" i="14"/>
  <c r="N183" i="14"/>
  <c r="N182" i="14"/>
  <c r="N181" i="14"/>
  <c r="N180" i="14"/>
  <c r="N179" i="14"/>
  <c r="N178" i="14"/>
  <c r="N177" i="14"/>
  <c r="N176" i="14"/>
  <c r="N175" i="14"/>
  <c r="N174" i="14"/>
  <c r="N173" i="14"/>
  <c r="N172" i="14"/>
  <c r="N171" i="14"/>
  <c r="N170" i="14"/>
  <c r="N169" i="14"/>
  <c r="N168" i="14"/>
  <c r="N167" i="14"/>
  <c r="N166" i="14"/>
  <c r="N165" i="14"/>
  <c r="N164" i="14"/>
  <c r="N163" i="14"/>
  <c r="N162" i="14"/>
  <c r="N161" i="14"/>
  <c r="N160" i="14"/>
  <c r="N159" i="14"/>
  <c r="N158" i="14"/>
  <c r="N157" i="14"/>
  <c r="N156" i="14"/>
  <c r="N155" i="14"/>
  <c r="N154" i="14"/>
  <c r="N153" i="14"/>
  <c r="N152" i="14"/>
  <c r="N151" i="14"/>
  <c r="N150" i="14"/>
  <c r="N149" i="14"/>
  <c r="N148" i="14"/>
  <c r="N147" i="14"/>
  <c r="N146" i="14"/>
  <c r="N145" i="14"/>
  <c r="N144" i="14"/>
  <c r="N143" i="14"/>
  <c r="N142" i="14"/>
  <c r="N141" i="14"/>
  <c r="N140" i="14"/>
  <c r="N139" i="14"/>
  <c r="N138" i="14"/>
  <c r="N137" i="14"/>
  <c r="N136" i="14"/>
  <c r="N135" i="14"/>
  <c r="N134" i="14"/>
  <c r="N133" i="14"/>
  <c r="N132" i="14"/>
  <c r="N131" i="14"/>
  <c r="N130" i="14"/>
  <c r="N129" i="14"/>
  <c r="N128" i="14"/>
  <c r="N127" i="14"/>
  <c r="N126" i="14"/>
  <c r="N125" i="14"/>
  <c r="N124" i="14"/>
  <c r="N123" i="14"/>
  <c r="N122" i="14"/>
  <c r="N121" i="14"/>
  <c r="N120" i="14"/>
  <c r="N119" i="14"/>
  <c r="N118" i="14"/>
  <c r="N117" i="14"/>
  <c r="N116" i="14"/>
  <c r="N115" i="14"/>
  <c r="N114" i="14"/>
  <c r="N113" i="14"/>
  <c r="N112" i="14"/>
  <c r="N111" i="14"/>
  <c r="N110" i="14"/>
  <c r="N109" i="14"/>
  <c r="N108" i="14"/>
  <c r="N107" i="14"/>
  <c r="N106" i="14"/>
  <c r="N105" i="14"/>
  <c r="N104" i="14"/>
  <c r="N103" i="14"/>
  <c r="N102" i="14"/>
  <c r="N101" i="14"/>
  <c r="N100" i="14"/>
  <c r="N99" i="14"/>
  <c r="N98" i="14"/>
  <c r="N97" i="14"/>
  <c r="N96" i="14"/>
  <c r="N95" i="14"/>
  <c r="N94" i="14"/>
  <c r="N93" i="14"/>
  <c r="N92" i="14"/>
  <c r="N91" i="14"/>
  <c r="N90" i="14"/>
  <c r="N89" i="14"/>
  <c r="N88" i="14"/>
  <c r="N87" i="14"/>
  <c r="N86" i="14"/>
  <c r="N85" i="14"/>
  <c r="N84" i="14"/>
  <c r="N83" i="14"/>
  <c r="N82" i="14"/>
  <c r="N81" i="14"/>
  <c r="N80" i="14"/>
  <c r="N79" i="14"/>
  <c r="N78" i="14"/>
  <c r="N77" i="14"/>
  <c r="N76" i="14"/>
  <c r="N75" i="14"/>
  <c r="N74" i="14"/>
  <c r="N73" i="14"/>
  <c r="N72" i="14"/>
  <c r="N71" i="14"/>
  <c r="N70" i="14"/>
  <c r="N69" i="14"/>
  <c r="N68" i="14"/>
  <c r="N67" i="14"/>
  <c r="N66" i="14"/>
  <c r="N65" i="14"/>
  <c r="N64" i="14"/>
  <c r="N63" i="14"/>
  <c r="N62" i="14"/>
  <c r="N61" i="14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M404" i="14"/>
  <c r="N35" i="14"/>
  <c r="N34" i="14"/>
  <c r="N33" i="14"/>
  <c r="M33" i="14"/>
  <c r="N32" i="14"/>
  <c r="N31" i="14"/>
  <c r="N30" i="14"/>
  <c r="M103" i="14"/>
  <c r="N29" i="14"/>
  <c r="N28" i="14"/>
  <c r="N27" i="14"/>
  <c r="Q26" i="14"/>
  <c r="N26" i="14"/>
  <c r="Q25" i="14"/>
  <c r="R25" i="14" s="1"/>
  <c r="N25" i="14"/>
  <c r="Q24" i="14"/>
  <c r="S24" i="14" s="1"/>
  <c r="N24" i="14"/>
  <c r="Q23" i="14"/>
  <c r="S23" i="14" s="1"/>
  <c r="N23" i="14"/>
  <c r="Q22" i="14"/>
  <c r="N22" i="14"/>
  <c r="M497" i="14"/>
  <c r="Q21" i="14"/>
  <c r="R21" i="14" s="1"/>
  <c r="N21" i="14"/>
  <c r="Q20" i="14"/>
  <c r="S20" i="14" s="1"/>
  <c r="N20" i="14"/>
  <c r="Q19" i="14"/>
  <c r="S19" i="14" s="1"/>
  <c r="N19" i="14"/>
  <c r="Q18" i="14"/>
  <c r="N18" i="14"/>
  <c r="Q17" i="14"/>
  <c r="R17" i="14" s="1"/>
  <c r="N17" i="14"/>
  <c r="Q16" i="14"/>
  <c r="S16" i="14" s="1"/>
  <c r="N16" i="14"/>
  <c r="Q15" i="14"/>
  <c r="S15" i="14" s="1"/>
  <c r="N15" i="14"/>
  <c r="Q14" i="14"/>
  <c r="N14" i="14"/>
  <c r="Q13" i="14"/>
  <c r="R13" i="14" s="1"/>
  <c r="N13" i="14"/>
  <c r="Q12" i="14"/>
  <c r="S12" i="14" s="1"/>
  <c r="N12" i="14"/>
  <c r="Q11" i="14"/>
  <c r="S11" i="14" s="1"/>
  <c r="N11" i="14"/>
  <c r="M11" i="14"/>
  <c r="Q10" i="14"/>
  <c r="N10" i="14"/>
  <c r="N3" i="14"/>
  <c r="N2" i="14"/>
  <c r="S21" i="14" l="1"/>
  <c r="S13" i="14"/>
  <c r="R16" i="14"/>
  <c r="R24" i="14"/>
  <c r="R20" i="14"/>
  <c r="R15" i="14"/>
  <c r="S17" i="14"/>
  <c r="R23" i="14"/>
  <c r="S25" i="14"/>
  <c r="M54" i="14"/>
  <c r="M155" i="14"/>
  <c r="M340" i="14"/>
  <c r="M468" i="14"/>
  <c r="M51" i="14"/>
  <c r="M292" i="14"/>
  <c r="M337" i="14"/>
  <c r="M465" i="14"/>
  <c r="M17" i="14"/>
  <c r="M118" i="14"/>
  <c r="M188" i="14"/>
  <c r="M219" i="14"/>
  <c r="M289" i="14"/>
  <c r="M356" i="14"/>
  <c r="M420" i="14"/>
  <c r="M484" i="14"/>
  <c r="M268" i="14"/>
  <c r="M259" i="14"/>
  <c r="M207" i="14"/>
  <c r="M198" i="14"/>
  <c r="M140" i="14"/>
  <c r="M131" i="14"/>
  <c r="M76" i="14"/>
  <c r="M67" i="14"/>
  <c r="M494" i="14"/>
  <c r="M475" i="14"/>
  <c r="M462" i="14"/>
  <c r="M443" i="14"/>
  <c r="M395" i="14"/>
  <c r="M379" i="14"/>
  <c r="M331" i="14"/>
  <c r="M318" i="14"/>
  <c r="M302" i="14"/>
  <c r="M271" i="14"/>
  <c r="M262" i="14"/>
  <c r="M201" i="14"/>
  <c r="M143" i="14"/>
  <c r="M134" i="14"/>
  <c r="M73" i="14"/>
  <c r="M507" i="14"/>
  <c r="M491" i="14"/>
  <c r="M446" i="14"/>
  <c r="M430" i="14"/>
  <c r="M414" i="14"/>
  <c r="M398" i="14"/>
  <c r="M366" i="14"/>
  <c r="M350" i="14"/>
  <c r="M334" i="14"/>
  <c r="M265" i="14"/>
  <c r="M204" i="14"/>
  <c r="M195" i="14"/>
  <c r="M137" i="14"/>
  <c r="M79" i="14"/>
  <c r="M70" i="14"/>
  <c r="M478" i="14"/>
  <c r="M459" i="14"/>
  <c r="M427" i="14"/>
  <c r="M411" i="14"/>
  <c r="M382" i="14"/>
  <c r="M363" i="14"/>
  <c r="M347" i="14"/>
  <c r="M315" i="14"/>
  <c r="M30" i="14"/>
  <c r="M100" i="14"/>
  <c r="M115" i="14"/>
  <c r="M185" i="14"/>
  <c r="M255" i="14"/>
  <c r="M286" i="14"/>
  <c r="M353" i="14"/>
  <c r="M417" i="14"/>
  <c r="M481" i="14"/>
  <c r="M14" i="14"/>
  <c r="M25" i="14"/>
  <c r="M27" i="14"/>
  <c r="M97" i="14"/>
  <c r="M167" i="14"/>
  <c r="M182" i="14"/>
  <c r="M252" i="14"/>
  <c r="M283" i="14"/>
  <c r="M308" i="14"/>
  <c r="M372" i="14"/>
  <c r="M436" i="14"/>
  <c r="M500" i="14"/>
  <c r="M124" i="14"/>
  <c r="M299" i="14"/>
  <c r="M121" i="14"/>
  <c r="M191" i="14"/>
  <c r="M19" i="14"/>
  <c r="M63" i="14"/>
  <c r="M94" i="14"/>
  <c r="M164" i="14"/>
  <c r="M249" i="14"/>
  <c r="M369" i="14"/>
  <c r="M324" i="14"/>
  <c r="M39" i="14"/>
  <c r="M225" i="14"/>
  <c r="M36" i="14"/>
  <c r="M222" i="14"/>
  <c r="M401" i="14"/>
  <c r="M179" i="14"/>
  <c r="M305" i="14"/>
  <c r="M433" i="14"/>
  <c r="R12" i="14"/>
  <c r="M22" i="14"/>
  <c r="M60" i="14"/>
  <c r="M91" i="14"/>
  <c r="M161" i="14"/>
  <c r="M231" i="14"/>
  <c r="M246" i="14"/>
  <c r="M388" i="14"/>
  <c r="M452" i="14"/>
  <c r="M108" i="14"/>
  <c r="M57" i="14"/>
  <c r="M127" i="14"/>
  <c r="M158" i="14"/>
  <c r="M228" i="14"/>
  <c r="M243" i="14"/>
  <c r="M321" i="14"/>
  <c r="M385" i="14"/>
  <c r="M449" i="14"/>
  <c r="M43" i="14"/>
  <c r="M49" i="14"/>
  <c r="M107" i="14"/>
  <c r="M110" i="14"/>
  <c r="M113" i="14"/>
  <c r="M116" i="14"/>
  <c r="M119" i="14"/>
  <c r="M171" i="14"/>
  <c r="M174" i="14"/>
  <c r="M177" i="14"/>
  <c r="M180" i="14"/>
  <c r="M183" i="14"/>
  <c r="M235" i="14"/>
  <c r="M238" i="14"/>
  <c r="M241" i="14"/>
  <c r="M244" i="14"/>
  <c r="M247" i="14"/>
  <c r="M504" i="14"/>
  <c r="M496" i="14"/>
  <c r="M488" i="14"/>
  <c r="M480" i="14"/>
  <c r="M472" i="14"/>
  <c r="M464" i="14"/>
  <c r="M456" i="14"/>
  <c r="M448" i="14"/>
  <c r="M440" i="14"/>
  <c r="M432" i="14"/>
  <c r="M424" i="14"/>
  <c r="M416" i="14"/>
  <c r="M408" i="14"/>
  <c r="M400" i="14"/>
  <c r="M392" i="14"/>
  <c r="M384" i="14"/>
  <c r="M376" i="14"/>
  <c r="M368" i="14"/>
  <c r="M360" i="14"/>
  <c r="M352" i="14"/>
  <c r="M344" i="14"/>
  <c r="M336" i="14"/>
  <c r="M328" i="14"/>
  <c r="M320" i="14"/>
  <c r="M312" i="14"/>
  <c r="M304" i="14"/>
  <c r="M296" i="14"/>
  <c r="M288" i="14"/>
  <c r="M280" i="14"/>
  <c r="M272" i="14"/>
  <c r="M264" i="14"/>
  <c r="M256" i="14"/>
  <c r="M248" i="14"/>
  <c r="M240" i="14"/>
  <c r="M232" i="14"/>
  <c r="M224" i="14"/>
  <c r="M216" i="14"/>
  <c r="M208" i="14"/>
  <c r="M200" i="14"/>
  <c r="M192" i="14"/>
  <c r="M184" i="14"/>
  <c r="M176" i="14"/>
  <c r="M168" i="14"/>
  <c r="M160" i="14"/>
  <c r="M152" i="14"/>
  <c r="M144" i="14"/>
  <c r="M136" i="14"/>
  <c r="M128" i="14"/>
  <c r="M120" i="14"/>
  <c r="M112" i="14"/>
  <c r="M104" i="14"/>
  <c r="M96" i="14"/>
  <c r="M88" i="14"/>
  <c r="M80" i="14"/>
  <c r="M72" i="14"/>
  <c r="M64" i="14"/>
  <c r="M56" i="14"/>
  <c r="M48" i="14"/>
  <c r="M40" i="14"/>
  <c r="M32" i="14"/>
  <c r="M415" i="14"/>
  <c r="M311" i="14"/>
  <c r="M303" i="14"/>
  <c r="M509" i="14"/>
  <c r="M501" i="14"/>
  <c r="M493" i="14"/>
  <c r="M485" i="14"/>
  <c r="M477" i="14"/>
  <c r="M469" i="14"/>
  <c r="M461" i="14"/>
  <c r="M453" i="14"/>
  <c r="M445" i="14"/>
  <c r="M437" i="14"/>
  <c r="M429" i="14"/>
  <c r="M421" i="14"/>
  <c r="M413" i="14"/>
  <c r="M405" i="14"/>
  <c r="M397" i="14"/>
  <c r="M389" i="14"/>
  <c r="M381" i="14"/>
  <c r="M373" i="14"/>
  <c r="M365" i="14"/>
  <c r="M357" i="14"/>
  <c r="M349" i="14"/>
  <c r="M341" i="14"/>
  <c r="M333" i="14"/>
  <c r="M325" i="14"/>
  <c r="M317" i="14"/>
  <c r="M309" i="14"/>
  <c r="M301" i="14"/>
  <c r="M293" i="14"/>
  <c r="M285" i="14"/>
  <c r="M277" i="14"/>
  <c r="M269" i="14"/>
  <c r="M261" i="14"/>
  <c r="M253" i="14"/>
  <c r="M245" i="14"/>
  <c r="M237" i="14"/>
  <c r="M229" i="14"/>
  <c r="M221" i="14"/>
  <c r="M213" i="14"/>
  <c r="M205" i="14"/>
  <c r="M197" i="14"/>
  <c r="M189" i="14"/>
  <c r="M181" i="14"/>
  <c r="M173" i="14"/>
  <c r="M165" i="14"/>
  <c r="M157" i="14"/>
  <c r="M149" i="14"/>
  <c r="M141" i="14"/>
  <c r="M133" i="14"/>
  <c r="M125" i="14"/>
  <c r="M117" i="14"/>
  <c r="M109" i="14"/>
  <c r="M101" i="14"/>
  <c r="M93" i="14"/>
  <c r="M85" i="14"/>
  <c r="M77" i="14"/>
  <c r="M69" i="14"/>
  <c r="M61" i="14"/>
  <c r="M53" i="14"/>
  <c r="M45" i="14"/>
  <c r="M37" i="14"/>
  <c r="M29" i="14"/>
  <c r="M24" i="14"/>
  <c r="M20" i="14"/>
  <c r="M16" i="14"/>
  <c r="M12" i="14"/>
  <c r="M503" i="14"/>
  <c r="M495" i="14"/>
  <c r="M479" i="14"/>
  <c r="M471" i="14"/>
  <c r="M463" i="14"/>
  <c r="M447" i="14"/>
  <c r="M439" i="14"/>
  <c r="M407" i="14"/>
  <c r="M399" i="14"/>
  <c r="M391" i="14"/>
  <c r="M375" i="14"/>
  <c r="M367" i="14"/>
  <c r="M343" i="14"/>
  <c r="M295" i="14"/>
  <c r="M287" i="14"/>
  <c r="M506" i="14"/>
  <c r="M498" i="14"/>
  <c r="M490" i="14"/>
  <c r="M482" i="14"/>
  <c r="M474" i="14"/>
  <c r="M466" i="14"/>
  <c r="M458" i="14"/>
  <c r="M450" i="14"/>
  <c r="M442" i="14"/>
  <c r="M434" i="14"/>
  <c r="M426" i="14"/>
  <c r="M418" i="14"/>
  <c r="M410" i="14"/>
  <c r="M402" i="14"/>
  <c r="M394" i="14"/>
  <c r="M386" i="14"/>
  <c r="M378" i="14"/>
  <c r="M370" i="14"/>
  <c r="M362" i="14"/>
  <c r="M354" i="14"/>
  <c r="M346" i="14"/>
  <c r="M338" i="14"/>
  <c r="M330" i="14"/>
  <c r="M322" i="14"/>
  <c r="M314" i="14"/>
  <c r="M306" i="14"/>
  <c r="M298" i="14"/>
  <c r="M290" i="14"/>
  <c r="M282" i="14"/>
  <c r="M274" i="14"/>
  <c r="M266" i="14"/>
  <c r="M258" i="14"/>
  <c r="M250" i="14"/>
  <c r="M242" i="14"/>
  <c r="M234" i="14"/>
  <c r="M226" i="14"/>
  <c r="M218" i="14"/>
  <c r="M210" i="14"/>
  <c r="M202" i="14"/>
  <c r="M194" i="14"/>
  <c r="M186" i="14"/>
  <c r="M178" i="14"/>
  <c r="M170" i="14"/>
  <c r="M162" i="14"/>
  <c r="M154" i="14"/>
  <c r="M146" i="14"/>
  <c r="M138" i="14"/>
  <c r="M130" i="14"/>
  <c r="M122" i="14"/>
  <c r="M114" i="14"/>
  <c r="M106" i="14"/>
  <c r="M98" i="14"/>
  <c r="M90" i="14"/>
  <c r="M82" i="14"/>
  <c r="M74" i="14"/>
  <c r="M66" i="14"/>
  <c r="M58" i="14"/>
  <c r="M50" i="14"/>
  <c r="M42" i="14"/>
  <c r="M34" i="14"/>
  <c r="M487" i="14"/>
  <c r="M455" i="14"/>
  <c r="M431" i="14"/>
  <c r="M423" i="14"/>
  <c r="M383" i="14"/>
  <c r="M359" i="14"/>
  <c r="M351" i="14"/>
  <c r="M335" i="14"/>
  <c r="M327" i="14"/>
  <c r="M319" i="14"/>
  <c r="R11" i="14"/>
  <c r="M13" i="14"/>
  <c r="R19" i="14"/>
  <c r="M21" i="14"/>
  <c r="M28" i="14"/>
  <c r="M31" i="14"/>
  <c r="M83" i="14"/>
  <c r="M86" i="14"/>
  <c r="M89" i="14"/>
  <c r="M92" i="14"/>
  <c r="M95" i="14"/>
  <c r="M147" i="14"/>
  <c r="M150" i="14"/>
  <c r="M153" i="14"/>
  <c r="M156" i="14"/>
  <c r="M159" i="14"/>
  <c r="M211" i="14"/>
  <c r="M214" i="14"/>
  <c r="M217" i="14"/>
  <c r="M220" i="14"/>
  <c r="M223" i="14"/>
  <c r="M275" i="14"/>
  <c r="M278" i="14"/>
  <c r="M281" i="14"/>
  <c r="M284" i="14"/>
  <c r="M297" i="14"/>
  <c r="M300" i="14"/>
  <c r="M313" i="14"/>
  <c r="M316" i="14"/>
  <c r="M329" i="14"/>
  <c r="M332" i="14"/>
  <c r="M345" i="14"/>
  <c r="M348" i="14"/>
  <c r="M361" i="14"/>
  <c r="M364" i="14"/>
  <c r="M377" i="14"/>
  <c r="M380" i="14"/>
  <c r="M393" i="14"/>
  <c r="M396" i="14"/>
  <c r="M409" i="14"/>
  <c r="M412" i="14"/>
  <c r="M425" i="14"/>
  <c r="M428" i="14"/>
  <c r="M441" i="14"/>
  <c r="M444" i="14"/>
  <c r="M457" i="14"/>
  <c r="M460" i="14"/>
  <c r="M473" i="14"/>
  <c r="M476" i="14"/>
  <c r="M489" i="14"/>
  <c r="M492" i="14"/>
  <c r="M505" i="14"/>
  <c r="M508" i="14"/>
  <c r="S22" i="14"/>
  <c r="R22" i="14"/>
  <c r="M46" i="14"/>
  <c r="M52" i="14"/>
  <c r="M15" i="14"/>
  <c r="M18" i="14"/>
  <c r="M23" i="14"/>
  <c r="M26" i="14"/>
  <c r="M62" i="14"/>
  <c r="M68" i="14"/>
  <c r="M126" i="14"/>
  <c r="M132" i="14"/>
  <c r="M190" i="14"/>
  <c r="M199" i="14"/>
  <c r="M251" i="14"/>
  <c r="M257" i="14"/>
  <c r="M263" i="14"/>
  <c r="M294" i="14"/>
  <c r="M307" i="14"/>
  <c r="M326" i="14"/>
  <c r="M339" i="14"/>
  <c r="M358" i="14"/>
  <c r="M371" i="14"/>
  <c r="M390" i="14"/>
  <c r="M403" i="14"/>
  <c r="M422" i="14"/>
  <c r="M435" i="14"/>
  <c r="M451" i="14"/>
  <c r="M467" i="14"/>
  <c r="M41" i="14"/>
  <c r="M47" i="14"/>
  <c r="M102" i="14"/>
  <c r="M105" i="14"/>
  <c r="M111" i="14"/>
  <c r="M163" i="14"/>
  <c r="M166" i="14"/>
  <c r="M169" i="14"/>
  <c r="M172" i="14"/>
  <c r="M175" i="14"/>
  <c r="M227" i="14"/>
  <c r="M230" i="14"/>
  <c r="M233" i="14"/>
  <c r="M236" i="14"/>
  <c r="M239" i="14"/>
  <c r="S14" i="14"/>
  <c r="R14" i="14"/>
  <c r="M55" i="14"/>
  <c r="M10" i="14"/>
  <c r="M59" i="14"/>
  <c r="M65" i="14"/>
  <c r="M71" i="14"/>
  <c r="M123" i="14"/>
  <c r="M129" i="14"/>
  <c r="M135" i="14"/>
  <c r="M187" i="14"/>
  <c r="M193" i="14"/>
  <c r="M196" i="14"/>
  <c r="M254" i="14"/>
  <c r="M260" i="14"/>
  <c r="M291" i="14"/>
  <c r="M310" i="14"/>
  <c r="M323" i="14"/>
  <c r="M342" i="14"/>
  <c r="M355" i="14"/>
  <c r="M374" i="14"/>
  <c r="M387" i="14"/>
  <c r="M406" i="14"/>
  <c r="M419" i="14"/>
  <c r="M438" i="14"/>
  <c r="M454" i="14"/>
  <c r="M470" i="14"/>
  <c r="M483" i="14"/>
  <c r="M486" i="14"/>
  <c r="M499" i="14"/>
  <c r="M502" i="14"/>
  <c r="M35" i="14"/>
  <c r="M38" i="14"/>
  <c r="M44" i="14"/>
  <c r="M99" i="14"/>
  <c r="S10" i="14"/>
  <c r="R10" i="14"/>
  <c r="S18" i="14"/>
  <c r="R18" i="14"/>
  <c r="S26" i="14"/>
  <c r="R26" i="14"/>
  <c r="M75" i="14"/>
  <c r="M78" i="14"/>
  <c r="M81" i="14"/>
  <c r="M84" i="14"/>
  <c r="M87" i="14"/>
  <c r="M139" i="14"/>
  <c r="M142" i="14"/>
  <c r="M145" i="14"/>
  <c r="M148" i="14"/>
  <c r="M151" i="14"/>
  <c r="M203" i="14"/>
  <c r="M206" i="14"/>
  <c r="M209" i="14"/>
  <c r="M212" i="14"/>
  <c r="M215" i="14"/>
  <c r="M267" i="14"/>
  <c r="M270" i="14"/>
  <c r="M273" i="14"/>
  <c r="M276" i="14"/>
  <c r="M279" i="14"/>
  <c r="Q11" i="9"/>
  <c r="R11" i="9"/>
  <c r="Q12" i="9"/>
  <c r="R12" i="9"/>
  <c r="Q13" i="9"/>
  <c r="R13" i="9"/>
  <c r="Q14" i="9"/>
  <c r="R14" i="9"/>
  <c r="Q15" i="9"/>
  <c r="R15" i="9"/>
  <c r="Q16" i="9"/>
  <c r="R16" i="9"/>
  <c r="Q17" i="9"/>
  <c r="R17" i="9"/>
  <c r="Q18" i="9"/>
  <c r="R18" i="9"/>
  <c r="Q19" i="9"/>
  <c r="R19" i="9"/>
  <c r="Q20" i="9"/>
  <c r="R20" i="9"/>
  <c r="Q21" i="9"/>
  <c r="R21" i="9"/>
  <c r="Q22" i="9"/>
  <c r="R22" i="9"/>
  <c r="Q23" i="9"/>
  <c r="R23" i="9"/>
  <c r="Q24" i="9"/>
  <c r="R24" i="9"/>
  <c r="Q25" i="9"/>
  <c r="R25" i="9"/>
  <c r="Q26" i="9"/>
  <c r="R26" i="9"/>
  <c r="Q27" i="9"/>
  <c r="R27" i="9"/>
  <c r="Q28" i="9"/>
  <c r="R28" i="9"/>
  <c r="Q29" i="9"/>
  <c r="R29" i="9"/>
  <c r="Q30" i="9"/>
  <c r="R30" i="9"/>
  <c r="R10" i="9"/>
  <c r="Q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B309" i="9"/>
  <c r="B310" i="9"/>
  <c r="B311" i="9"/>
  <c r="B312" i="9"/>
  <c r="B313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B376" i="9"/>
  <c r="B377" i="9"/>
  <c r="B378" i="9"/>
  <c r="B379" i="9"/>
  <c r="B380" i="9"/>
  <c r="B381" i="9"/>
  <c r="B382" i="9"/>
  <c r="B383" i="9"/>
  <c r="B384" i="9"/>
  <c r="B385" i="9"/>
  <c r="B386" i="9"/>
  <c r="B387" i="9"/>
  <c r="B388" i="9"/>
  <c r="B389" i="9"/>
  <c r="B390" i="9"/>
  <c r="B391" i="9"/>
  <c r="B392" i="9"/>
  <c r="B393" i="9"/>
  <c r="B394" i="9"/>
  <c r="B395" i="9"/>
  <c r="B396" i="9"/>
  <c r="B397" i="9"/>
  <c r="B398" i="9"/>
  <c r="B399" i="9"/>
  <c r="B400" i="9"/>
  <c r="B401" i="9"/>
  <c r="B402" i="9"/>
  <c r="B403" i="9"/>
  <c r="B404" i="9"/>
  <c r="B405" i="9"/>
  <c r="B406" i="9"/>
  <c r="B407" i="9"/>
  <c r="B408" i="9"/>
  <c r="B409" i="9"/>
  <c r="B410" i="9"/>
  <c r="B411" i="9"/>
  <c r="B412" i="9"/>
  <c r="B413" i="9"/>
  <c r="B414" i="9"/>
  <c r="B415" i="9"/>
  <c r="B416" i="9"/>
  <c r="B417" i="9"/>
  <c r="B418" i="9"/>
  <c r="B419" i="9"/>
  <c r="B420" i="9"/>
  <c r="B421" i="9"/>
  <c r="B422" i="9"/>
  <c r="B423" i="9"/>
  <c r="B424" i="9"/>
  <c r="B425" i="9"/>
  <c r="B426" i="9"/>
  <c r="B427" i="9"/>
  <c r="B428" i="9"/>
  <c r="B429" i="9"/>
  <c r="B430" i="9"/>
  <c r="B431" i="9"/>
  <c r="B432" i="9"/>
  <c r="B433" i="9"/>
  <c r="B434" i="9"/>
  <c r="B435" i="9"/>
  <c r="B436" i="9"/>
  <c r="B437" i="9"/>
  <c r="B438" i="9"/>
  <c r="B439" i="9"/>
  <c r="B440" i="9"/>
  <c r="B441" i="9"/>
  <c r="B442" i="9"/>
  <c r="B443" i="9"/>
  <c r="B444" i="9"/>
  <c r="B445" i="9"/>
  <c r="B446" i="9"/>
  <c r="B447" i="9"/>
  <c r="B448" i="9"/>
  <c r="B449" i="9"/>
  <c r="B450" i="9"/>
  <c r="B451" i="9"/>
  <c r="B452" i="9"/>
  <c r="B453" i="9"/>
  <c r="B454" i="9"/>
  <c r="B455" i="9"/>
  <c r="B456" i="9"/>
  <c r="B457" i="9"/>
  <c r="B458" i="9"/>
  <c r="B459" i="9"/>
  <c r="B460" i="9"/>
  <c r="B461" i="9"/>
  <c r="B462" i="9"/>
  <c r="B463" i="9"/>
  <c r="B464" i="9"/>
  <c r="B465" i="9"/>
  <c r="B466" i="9"/>
  <c r="B467" i="9"/>
  <c r="B468" i="9"/>
  <c r="B469" i="9"/>
  <c r="B470" i="9"/>
  <c r="B471" i="9"/>
  <c r="B472" i="9"/>
  <c r="B473" i="9"/>
  <c r="B474" i="9"/>
  <c r="B475" i="9"/>
  <c r="B476" i="9"/>
  <c r="B477" i="9"/>
  <c r="B478" i="9"/>
  <c r="B479" i="9"/>
  <c r="B480" i="9"/>
  <c r="B481" i="9"/>
  <c r="B482" i="9"/>
  <c r="B483" i="9"/>
  <c r="B484" i="9"/>
  <c r="B485" i="9"/>
  <c r="B486" i="9"/>
  <c r="B487" i="9"/>
  <c r="B488" i="9"/>
  <c r="B489" i="9"/>
  <c r="B490" i="9"/>
  <c r="B491" i="9"/>
  <c r="B492" i="9"/>
  <c r="B493" i="9"/>
  <c r="B494" i="9"/>
  <c r="B495" i="9"/>
  <c r="B496" i="9"/>
  <c r="B497" i="9"/>
  <c r="B498" i="9"/>
  <c r="B499" i="9"/>
  <c r="B500" i="9"/>
  <c r="B501" i="9"/>
  <c r="B502" i="9"/>
  <c r="B503" i="9"/>
  <c r="B504" i="9"/>
  <c r="B505" i="9"/>
  <c r="B506" i="9"/>
  <c r="B507" i="9"/>
  <c r="B508" i="9"/>
  <c r="B509" i="9"/>
  <c r="B10" i="9"/>
  <c r="N509" i="9"/>
  <c r="N508" i="9"/>
  <c r="N507" i="9"/>
  <c r="N506" i="9"/>
  <c r="N505" i="9"/>
  <c r="N504" i="9"/>
  <c r="N503" i="9"/>
  <c r="N502" i="9"/>
  <c r="N501" i="9"/>
  <c r="N500" i="9"/>
  <c r="N499" i="9"/>
  <c r="N498" i="9"/>
  <c r="N497" i="9"/>
  <c r="N496" i="9"/>
  <c r="N495" i="9"/>
  <c r="N494" i="9"/>
  <c r="N493" i="9"/>
  <c r="N492" i="9"/>
  <c r="N491" i="9"/>
  <c r="N490" i="9"/>
  <c r="N489" i="9"/>
  <c r="N488" i="9"/>
  <c r="N487" i="9"/>
  <c r="N486" i="9"/>
  <c r="N485" i="9"/>
  <c r="N484" i="9"/>
  <c r="N483" i="9"/>
  <c r="N482" i="9"/>
  <c r="N481" i="9"/>
  <c r="N480" i="9"/>
  <c r="N479" i="9"/>
  <c r="N478" i="9"/>
  <c r="N477" i="9"/>
  <c r="N476" i="9"/>
  <c r="N475" i="9"/>
  <c r="N474" i="9"/>
  <c r="N473" i="9"/>
  <c r="N472" i="9"/>
  <c r="N471" i="9"/>
  <c r="N470" i="9"/>
  <c r="N469" i="9"/>
  <c r="N468" i="9"/>
  <c r="N467" i="9"/>
  <c r="N466" i="9"/>
  <c r="N465" i="9"/>
  <c r="N464" i="9"/>
  <c r="N463" i="9"/>
  <c r="N462" i="9"/>
  <c r="N461" i="9"/>
  <c r="N460" i="9"/>
  <c r="N459" i="9"/>
  <c r="N458" i="9"/>
  <c r="N457" i="9"/>
  <c r="N456" i="9"/>
  <c r="N455" i="9"/>
  <c r="N454" i="9"/>
  <c r="N453" i="9"/>
  <c r="N452" i="9"/>
  <c r="N451" i="9"/>
  <c r="N450" i="9"/>
  <c r="N449" i="9"/>
  <c r="N448" i="9"/>
  <c r="N447" i="9"/>
  <c r="N446" i="9"/>
  <c r="N445" i="9"/>
  <c r="N444" i="9"/>
  <c r="N443" i="9"/>
  <c r="N442" i="9"/>
  <c r="N441" i="9"/>
  <c r="N440" i="9"/>
  <c r="N439" i="9"/>
  <c r="N438" i="9"/>
  <c r="N437" i="9"/>
  <c r="N436" i="9"/>
  <c r="N435" i="9"/>
  <c r="N434" i="9"/>
  <c r="N433" i="9"/>
  <c r="N432" i="9"/>
  <c r="N431" i="9"/>
  <c r="N430" i="9"/>
  <c r="N429" i="9"/>
  <c r="N428" i="9"/>
  <c r="N427" i="9"/>
  <c r="N426" i="9"/>
  <c r="N425" i="9"/>
  <c r="N424" i="9"/>
  <c r="N423" i="9"/>
  <c r="N422" i="9"/>
  <c r="N421" i="9"/>
  <c r="N420" i="9"/>
  <c r="N419" i="9"/>
  <c r="N418" i="9"/>
  <c r="N417" i="9"/>
  <c r="N416" i="9"/>
  <c r="N415" i="9"/>
  <c r="N414" i="9"/>
  <c r="N413" i="9"/>
  <c r="N412" i="9"/>
  <c r="N411" i="9"/>
  <c r="N410" i="9"/>
  <c r="N409" i="9"/>
  <c r="N408" i="9"/>
  <c r="N407" i="9"/>
  <c r="N406" i="9"/>
  <c r="N405" i="9"/>
  <c r="N404" i="9"/>
  <c r="N403" i="9"/>
  <c r="N402" i="9"/>
  <c r="N401" i="9"/>
  <c r="N400" i="9"/>
  <c r="N399" i="9"/>
  <c r="N398" i="9"/>
  <c r="N397" i="9"/>
  <c r="N396" i="9"/>
  <c r="N395" i="9"/>
  <c r="N394" i="9"/>
  <c r="N393" i="9"/>
  <c r="N392" i="9"/>
  <c r="N391" i="9"/>
  <c r="N390" i="9"/>
  <c r="N389" i="9"/>
  <c r="N388" i="9"/>
  <c r="N387" i="9"/>
  <c r="N386" i="9"/>
  <c r="N385" i="9"/>
  <c r="N384" i="9"/>
  <c r="N383" i="9"/>
  <c r="N382" i="9"/>
  <c r="N381" i="9"/>
  <c r="N380" i="9"/>
  <c r="N379" i="9"/>
  <c r="N378" i="9"/>
  <c r="N377" i="9"/>
  <c r="N376" i="9"/>
  <c r="N375" i="9"/>
  <c r="N374" i="9"/>
  <c r="N373" i="9"/>
  <c r="N372" i="9"/>
  <c r="N371" i="9"/>
  <c r="N370" i="9"/>
  <c r="N369" i="9"/>
  <c r="N368" i="9"/>
  <c r="N367" i="9"/>
  <c r="N366" i="9"/>
  <c r="N365" i="9"/>
  <c r="N364" i="9"/>
  <c r="N363" i="9"/>
  <c r="N362" i="9"/>
  <c r="N361" i="9"/>
  <c r="N360" i="9"/>
  <c r="N359" i="9"/>
  <c r="N358" i="9"/>
  <c r="N357" i="9"/>
  <c r="N356" i="9"/>
  <c r="N355" i="9"/>
  <c r="N354" i="9"/>
  <c r="N353" i="9"/>
  <c r="N352" i="9"/>
  <c r="N351" i="9"/>
  <c r="N350" i="9"/>
  <c r="N349" i="9"/>
  <c r="N348" i="9"/>
  <c r="N347" i="9"/>
  <c r="N346" i="9"/>
  <c r="N345" i="9"/>
  <c r="N344" i="9"/>
  <c r="N343" i="9"/>
  <c r="N342" i="9"/>
  <c r="N341" i="9"/>
  <c r="N340" i="9"/>
  <c r="N339" i="9"/>
  <c r="N338" i="9"/>
  <c r="N337" i="9"/>
  <c r="N336" i="9"/>
  <c r="N335" i="9"/>
  <c r="N334" i="9"/>
  <c r="N333" i="9"/>
  <c r="N332" i="9"/>
  <c r="N331" i="9"/>
  <c r="N330" i="9"/>
  <c r="N329" i="9"/>
  <c r="N328" i="9"/>
  <c r="N327" i="9"/>
  <c r="N326" i="9"/>
  <c r="N325" i="9"/>
  <c r="N324" i="9"/>
  <c r="N323" i="9"/>
  <c r="N322" i="9"/>
  <c r="N321" i="9"/>
  <c r="N320" i="9"/>
  <c r="N319" i="9"/>
  <c r="N318" i="9"/>
  <c r="N317" i="9"/>
  <c r="N316" i="9"/>
  <c r="N315" i="9"/>
  <c r="N314" i="9"/>
  <c r="N313" i="9"/>
  <c r="N312" i="9"/>
  <c r="N311" i="9"/>
  <c r="N310" i="9"/>
  <c r="N309" i="9"/>
  <c r="N308" i="9"/>
  <c r="N307" i="9"/>
  <c r="N306" i="9"/>
  <c r="N305" i="9"/>
  <c r="N304" i="9"/>
  <c r="N303" i="9"/>
  <c r="N302" i="9"/>
  <c r="N301" i="9"/>
  <c r="N300" i="9"/>
  <c r="N299" i="9"/>
  <c r="N298" i="9"/>
  <c r="N297" i="9"/>
  <c r="N296" i="9"/>
  <c r="N295" i="9"/>
  <c r="N294" i="9"/>
  <c r="N293" i="9"/>
  <c r="N292" i="9"/>
  <c r="N291" i="9"/>
  <c r="N290" i="9"/>
  <c r="N289" i="9"/>
  <c r="N288" i="9"/>
  <c r="N287" i="9"/>
  <c r="N286" i="9"/>
  <c r="N285" i="9"/>
  <c r="N284" i="9"/>
  <c r="N283" i="9"/>
  <c r="N282" i="9"/>
  <c r="N281" i="9"/>
  <c r="N280" i="9"/>
  <c r="N279" i="9"/>
  <c r="N278" i="9"/>
  <c r="N277" i="9"/>
  <c r="N276" i="9"/>
  <c r="N275" i="9"/>
  <c r="N274" i="9"/>
  <c r="N273" i="9"/>
  <c r="N272" i="9"/>
  <c r="N271" i="9"/>
  <c r="N270" i="9"/>
  <c r="N269" i="9"/>
  <c r="N268" i="9"/>
  <c r="N267" i="9"/>
  <c r="N266" i="9"/>
  <c r="N265" i="9"/>
  <c r="N264" i="9"/>
  <c r="N263" i="9"/>
  <c r="N262" i="9"/>
  <c r="N261" i="9"/>
  <c r="N260" i="9"/>
  <c r="N259" i="9"/>
  <c r="N258" i="9"/>
  <c r="N257" i="9"/>
  <c r="N256" i="9"/>
  <c r="N255" i="9"/>
  <c r="N254" i="9"/>
  <c r="N253" i="9"/>
  <c r="N252" i="9"/>
  <c r="N251" i="9"/>
  <c r="N250" i="9"/>
  <c r="N249" i="9"/>
  <c r="N248" i="9"/>
  <c r="N247" i="9"/>
  <c r="N246" i="9"/>
  <c r="N245" i="9"/>
  <c r="N244" i="9"/>
  <c r="N243" i="9"/>
  <c r="N242" i="9"/>
  <c r="N241" i="9"/>
  <c r="N240" i="9"/>
  <c r="N239" i="9"/>
  <c r="N238" i="9"/>
  <c r="N237" i="9"/>
  <c r="N236" i="9"/>
  <c r="N235" i="9"/>
  <c r="N234" i="9"/>
  <c r="N233" i="9"/>
  <c r="N232" i="9"/>
  <c r="N231" i="9"/>
  <c r="N230" i="9"/>
  <c r="N229" i="9"/>
  <c r="N228" i="9"/>
  <c r="N227" i="9"/>
  <c r="N226" i="9"/>
  <c r="N225" i="9"/>
  <c r="N224" i="9"/>
  <c r="N223" i="9"/>
  <c r="N222" i="9"/>
  <c r="N221" i="9"/>
  <c r="N220" i="9"/>
  <c r="N219" i="9"/>
  <c r="N218" i="9"/>
  <c r="N217" i="9"/>
  <c r="N216" i="9"/>
  <c r="N215" i="9"/>
  <c r="N214" i="9"/>
  <c r="N213" i="9"/>
  <c r="N212" i="9"/>
  <c r="N211" i="9"/>
  <c r="N210" i="9"/>
  <c r="N209" i="9"/>
  <c r="N208" i="9"/>
  <c r="N207" i="9"/>
  <c r="N206" i="9"/>
  <c r="N205" i="9"/>
  <c r="N204" i="9"/>
  <c r="N203" i="9"/>
  <c r="N202" i="9"/>
  <c r="N201" i="9"/>
  <c r="N200" i="9"/>
  <c r="N199" i="9"/>
  <c r="N198" i="9"/>
  <c r="N197" i="9"/>
  <c r="N196" i="9"/>
  <c r="N195" i="9"/>
  <c r="N194" i="9"/>
  <c r="N193" i="9"/>
  <c r="N192" i="9"/>
  <c r="N191" i="9"/>
  <c r="N190" i="9"/>
  <c r="N189" i="9"/>
  <c r="N188" i="9"/>
  <c r="N187" i="9"/>
  <c r="N186" i="9"/>
  <c r="N185" i="9"/>
  <c r="N184" i="9"/>
  <c r="N183" i="9"/>
  <c r="N182" i="9"/>
  <c r="N181" i="9"/>
  <c r="N180" i="9"/>
  <c r="N179" i="9"/>
  <c r="N178" i="9"/>
  <c r="N177" i="9"/>
  <c r="N176" i="9"/>
  <c r="N175" i="9"/>
  <c r="N174" i="9"/>
  <c r="N173" i="9"/>
  <c r="N172" i="9"/>
  <c r="N171" i="9"/>
  <c r="N170" i="9"/>
  <c r="N169" i="9"/>
  <c r="N168" i="9"/>
  <c r="N167" i="9"/>
  <c r="N166" i="9"/>
  <c r="N165" i="9"/>
  <c r="N164" i="9"/>
  <c r="N163" i="9"/>
  <c r="N162" i="9"/>
  <c r="N161" i="9"/>
  <c r="N160" i="9"/>
  <c r="N159" i="9"/>
  <c r="N158" i="9"/>
  <c r="N157" i="9"/>
  <c r="N156" i="9"/>
  <c r="N155" i="9"/>
  <c r="N154" i="9"/>
  <c r="N153" i="9"/>
  <c r="N152" i="9"/>
  <c r="N151" i="9"/>
  <c r="N150" i="9"/>
  <c r="N149" i="9"/>
  <c r="N148" i="9"/>
  <c r="N147" i="9"/>
  <c r="N146" i="9"/>
  <c r="N145" i="9"/>
  <c r="N144" i="9"/>
  <c r="N143" i="9"/>
  <c r="N142" i="9"/>
  <c r="N141" i="9"/>
  <c r="N140" i="9"/>
  <c r="N139" i="9"/>
  <c r="N138" i="9"/>
  <c r="N137" i="9"/>
  <c r="N136" i="9"/>
  <c r="N135" i="9"/>
  <c r="N134" i="9"/>
  <c r="N133" i="9"/>
  <c r="N132" i="9"/>
  <c r="N131" i="9"/>
  <c r="N130" i="9"/>
  <c r="N129" i="9"/>
  <c r="N128" i="9"/>
  <c r="N127" i="9"/>
  <c r="N126" i="9"/>
  <c r="N125" i="9"/>
  <c r="N124" i="9"/>
  <c r="N123" i="9"/>
  <c r="N122" i="9"/>
  <c r="N121" i="9"/>
  <c r="N120" i="9"/>
  <c r="N119" i="9"/>
  <c r="N118" i="9"/>
  <c r="N117" i="9"/>
  <c r="N116" i="9"/>
  <c r="N115" i="9"/>
  <c r="N114" i="9"/>
  <c r="N113" i="9"/>
  <c r="N112" i="9"/>
  <c r="N111" i="9"/>
  <c r="N110" i="9"/>
  <c r="N109" i="9"/>
  <c r="N108" i="9"/>
  <c r="N107" i="9"/>
  <c r="N106" i="9"/>
  <c r="N105" i="9"/>
  <c r="N104" i="9"/>
  <c r="N103" i="9"/>
  <c r="N102" i="9"/>
  <c r="N101" i="9"/>
  <c r="N100" i="9"/>
  <c r="N99" i="9"/>
  <c r="N98" i="9"/>
  <c r="N97" i="9"/>
  <c r="N96" i="9"/>
  <c r="N95" i="9"/>
  <c r="N94" i="9"/>
  <c r="N93" i="9"/>
  <c r="N92" i="9"/>
  <c r="N91" i="9"/>
  <c r="N90" i="9"/>
  <c r="N89" i="9"/>
  <c r="N88" i="9"/>
  <c r="N87" i="9"/>
  <c r="N86" i="9"/>
  <c r="N85" i="9"/>
  <c r="N84" i="9"/>
  <c r="N83" i="9"/>
  <c r="N82" i="9"/>
  <c r="N81" i="9"/>
  <c r="N80" i="9"/>
  <c r="N79" i="9"/>
  <c r="N78" i="9"/>
  <c r="N77" i="9"/>
  <c r="N76" i="9"/>
  <c r="N75" i="9"/>
  <c r="N74" i="9"/>
  <c r="N73" i="9"/>
  <c r="N72" i="9"/>
  <c r="N71" i="9"/>
  <c r="N70" i="9"/>
  <c r="N69" i="9"/>
  <c r="N68" i="9"/>
  <c r="N67" i="9"/>
  <c r="N66" i="9"/>
  <c r="N65" i="9"/>
  <c r="N64" i="9"/>
  <c r="N63" i="9"/>
  <c r="N62" i="9"/>
  <c r="N61" i="9"/>
  <c r="N60" i="9"/>
  <c r="N59" i="9"/>
  <c r="N58" i="9"/>
  <c r="N57" i="9"/>
  <c r="N56" i="9"/>
  <c r="N55" i="9"/>
  <c r="N54" i="9"/>
  <c r="N53" i="9"/>
  <c r="N52" i="9"/>
  <c r="N51" i="9"/>
  <c r="N50" i="9"/>
  <c r="N49" i="9"/>
  <c r="N48" i="9"/>
  <c r="N47" i="9"/>
  <c r="N46" i="9"/>
  <c r="N45" i="9"/>
  <c r="N44" i="9"/>
  <c r="N43" i="9"/>
  <c r="N42" i="9"/>
  <c r="N41" i="9"/>
  <c r="N40" i="9"/>
  <c r="N39" i="9"/>
  <c r="N38" i="9"/>
  <c r="N37" i="9"/>
  <c r="N36" i="9"/>
  <c r="N35" i="9"/>
  <c r="N34" i="9"/>
  <c r="N33" i="9"/>
  <c r="N32" i="9"/>
  <c r="N31" i="9"/>
  <c r="N30" i="9"/>
  <c r="N29" i="9"/>
  <c r="N28" i="9"/>
  <c r="N27" i="9"/>
  <c r="N26" i="9"/>
  <c r="N25" i="9"/>
  <c r="N24" i="9"/>
  <c r="N23" i="9"/>
  <c r="N22" i="9"/>
  <c r="N21" i="9"/>
  <c r="N20" i="9"/>
  <c r="N19" i="9"/>
  <c r="N18" i="9"/>
  <c r="N17" i="9"/>
  <c r="N16" i="9"/>
  <c r="N15" i="9"/>
  <c r="N14" i="9"/>
  <c r="N13" i="9"/>
  <c r="N12" i="9"/>
  <c r="N11" i="9"/>
  <c r="N10" i="9"/>
  <c r="N3" i="9"/>
  <c r="N2" i="9"/>
  <c r="Q31" i="8"/>
  <c r="R31" i="8"/>
  <c r="Q32" i="8"/>
  <c r="R32" i="8"/>
  <c r="Q33" i="8"/>
  <c r="R33" i="8"/>
  <c r="Q34" i="8"/>
  <c r="R34" i="8"/>
  <c r="Q35" i="8"/>
  <c r="R35" i="8"/>
  <c r="Q36" i="8"/>
  <c r="R36" i="8"/>
  <c r="Q37" i="8"/>
  <c r="R37" i="8"/>
  <c r="Q38" i="8"/>
  <c r="R38" i="8"/>
  <c r="Q39" i="8"/>
  <c r="R39" i="8"/>
  <c r="Q40" i="8"/>
  <c r="R40" i="8"/>
  <c r="R27" i="8"/>
  <c r="R28" i="8"/>
  <c r="R29" i="8"/>
  <c r="R30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Q27" i="8"/>
  <c r="Q28" i="8"/>
  <c r="Q29" i="8"/>
  <c r="Q3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10" i="8"/>
  <c r="N509" i="8"/>
  <c r="N508" i="8"/>
  <c r="N507" i="8"/>
  <c r="N506" i="8"/>
  <c r="N505" i="8"/>
  <c r="N504" i="8"/>
  <c r="N503" i="8"/>
  <c r="N502" i="8"/>
  <c r="N501" i="8"/>
  <c r="N500" i="8"/>
  <c r="N499" i="8"/>
  <c r="N498" i="8"/>
  <c r="N497" i="8"/>
  <c r="N496" i="8"/>
  <c r="N495" i="8"/>
  <c r="N494" i="8"/>
  <c r="N493" i="8"/>
  <c r="N492" i="8"/>
  <c r="N491" i="8"/>
  <c r="N490" i="8"/>
  <c r="N489" i="8"/>
  <c r="N488" i="8"/>
  <c r="N487" i="8"/>
  <c r="N486" i="8"/>
  <c r="N485" i="8"/>
  <c r="N484" i="8"/>
  <c r="N483" i="8"/>
  <c r="N482" i="8"/>
  <c r="N481" i="8"/>
  <c r="N480" i="8"/>
  <c r="N479" i="8"/>
  <c r="N478" i="8"/>
  <c r="N477" i="8"/>
  <c r="N476" i="8"/>
  <c r="N475" i="8"/>
  <c r="N474" i="8"/>
  <c r="N473" i="8"/>
  <c r="N472" i="8"/>
  <c r="N471" i="8"/>
  <c r="N470" i="8"/>
  <c r="N469" i="8"/>
  <c r="N468" i="8"/>
  <c r="N467" i="8"/>
  <c r="N466" i="8"/>
  <c r="N465" i="8"/>
  <c r="N464" i="8"/>
  <c r="N463" i="8"/>
  <c r="N462" i="8"/>
  <c r="N461" i="8"/>
  <c r="N460" i="8"/>
  <c r="N459" i="8"/>
  <c r="N458" i="8"/>
  <c r="N457" i="8"/>
  <c r="N456" i="8"/>
  <c r="N455" i="8"/>
  <c r="N454" i="8"/>
  <c r="N453" i="8"/>
  <c r="N452" i="8"/>
  <c r="N451" i="8"/>
  <c r="N450" i="8"/>
  <c r="N449" i="8"/>
  <c r="N448" i="8"/>
  <c r="N447" i="8"/>
  <c r="N446" i="8"/>
  <c r="N445" i="8"/>
  <c r="N444" i="8"/>
  <c r="N443" i="8"/>
  <c r="N442" i="8"/>
  <c r="N441" i="8"/>
  <c r="N440" i="8"/>
  <c r="N439" i="8"/>
  <c r="N438" i="8"/>
  <c r="N437" i="8"/>
  <c r="N436" i="8"/>
  <c r="N435" i="8"/>
  <c r="N434" i="8"/>
  <c r="N433" i="8"/>
  <c r="N432" i="8"/>
  <c r="N431" i="8"/>
  <c r="N430" i="8"/>
  <c r="N429" i="8"/>
  <c r="N428" i="8"/>
  <c r="N427" i="8"/>
  <c r="N426" i="8"/>
  <c r="N425" i="8"/>
  <c r="N424" i="8"/>
  <c r="N423" i="8"/>
  <c r="N422" i="8"/>
  <c r="N421" i="8"/>
  <c r="N420" i="8"/>
  <c r="N419" i="8"/>
  <c r="N418" i="8"/>
  <c r="N417" i="8"/>
  <c r="N416" i="8"/>
  <c r="N415" i="8"/>
  <c r="N414" i="8"/>
  <c r="N413" i="8"/>
  <c r="N412" i="8"/>
  <c r="N411" i="8"/>
  <c r="N410" i="8"/>
  <c r="N409" i="8"/>
  <c r="N408" i="8"/>
  <c r="N407" i="8"/>
  <c r="N406" i="8"/>
  <c r="N405" i="8"/>
  <c r="N404" i="8"/>
  <c r="N403" i="8"/>
  <c r="N402" i="8"/>
  <c r="N401" i="8"/>
  <c r="N400" i="8"/>
  <c r="N399" i="8"/>
  <c r="N398" i="8"/>
  <c r="N397" i="8"/>
  <c r="N396" i="8"/>
  <c r="N395" i="8"/>
  <c r="N394" i="8"/>
  <c r="N393" i="8"/>
  <c r="N392" i="8"/>
  <c r="N391" i="8"/>
  <c r="N390" i="8"/>
  <c r="N389" i="8"/>
  <c r="N388" i="8"/>
  <c r="N387" i="8"/>
  <c r="N386" i="8"/>
  <c r="N385" i="8"/>
  <c r="N384" i="8"/>
  <c r="N383" i="8"/>
  <c r="N382" i="8"/>
  <c r="N381" i="8"/>
  <c r="N380" i="8"/>
  <c r="N379" i="8"/>
  <c r="N378" i="8"/>
  <c r="N377" i="8"/>
  <c r="N376" i="8"/>
  <c r="N375" i="8"/>
  <c r="N374" i="8"/>
  <c r="N373" i="8"/>
  <c r="N372" i="8"/>
  <c r="N371" i="8"/>
  <c r="N370" i="8"/>
  <c r="N369" i="8"/>
  <c r="N368" i="8"/>
  <c r="N367" i="8"/>
  <c r="N366" i="8"/>
  <c r="N365" i="8"/>
  <c r="N364" i="8"/>
  <c r="N363" i="8"/>
  <c r="N362" i="8"/>
  <c r="N361" i="8"/>
  <c r="N360" i="8"/>
  <c r="N359" i="8"/>
  <c r="N358" i="8"/>
  <c r="N357" i="8"/>
  <c r="N356" i="8"/>
  <c r="N355" i="8"/>
  <c r="N354" i="8"/>
  <c r="N353" i="8"/>
  <c r="N352" i="8"/>
  <c r="N351" i="8"/>
  <c r="N350" i="8"/>
  <c r="N349" i="8"/>
  <c r="N348" i="8"/>
  <c r="N347" i="8"/>
  <c r="N346" i="8"/>
  <c r="N345" i="8"/>
  <c r="N344" i="8"/>
  <c r="N343" i="8"/>
  <c r="N342" i="8"/>
  <c r="N341" i="8"/>
  <c r="N340" i="8"/>
  <c r="N339" i="8"/>
  <c r="N338" i="8"/>
  <c r="N337" i="8"/>
  <c r="N336" i="8"/>
  <c r="N335" i="8"/>
  <c r="N334" i="8"/>
  <c r="N333" i="8"/>
  <c r="N332" i="8"/>
  <c r="N331" i="8"/>
  <c r="N330" i="8"/>
  <c r="N329" i="8"/>
  <c r="N328" i="8"/>
  <c r="N327" i="8"/>
  <c r="N326" i="8"/>
  <c r="N325" i="8"/>
  <c r="N324" i="8"/>
  <c r="N323" i="8"/>
  <c r="N322" i="8"/>
  <c r="N321" i="8"/>
  <c r="N320" i="8"/>
  <c r="N319" i="8"/>
  <c r="N318" i="8"/>
  <c r="N317" i="8"/>
  <c r="N316" i="8"/>
  <c r="N315" i="8"/>
  <c r="N314" i="8"/>
  <c r="N313" i="8"/>
  <c r="N312" i="8"/>
  <c r="N311" i="8"/>
  <c r="N310" i="8"/>
  <c r="N309" i="8"/>
  <c r="N308" i="8"/>
  <c r="N307" i="8"/>
  <c r="N306" i="8"/>
  <c r="N305" i="8"/>
  <c r="N304" i="8"/>
  <c r="N303" i="8"/>
  <c r="N302" i="8"/>
  <c r="N301" i="8"/>
  <c r="N300" i="8"/>
  <c r="N299" i="8"/>
  <c r="N298" i="8"/>
  <c r="N297" i="8"/>
  <c r="N296" i="8"/>
  <c r="N295" i="8"/>
  <c r="N294" i="8"/>
  <c r="N293" i="8"/>
  <c r="N292" i="8"/>
  <c r="N291" i="8"/>
  <c r="N290" i="8"/>
  <c r="N289" i="8"/>
  <c r="N288" i="8"/>
  <c r="N287" i="8"/>
  <c r="N286" i="8"/>
  <c r="N285" i="8"/>
  <c r="N284" i="8"/>
  <c r="N283" i="8"/>
  <c r="N282" i="8"/>
  <c r="N281" i="8"/>
  <c r="N280" i="8"/>
  <c r="N279" i="8"/>
  <c r="N278" i="8"/>
  <c r="N277" i="8"/>
  <c r="N276" i="8"/>
  <c r="N275" i="8"/>
  <c r="N274" i="8"/>
  <c r="N273" i="8"/>
  <c r="N272" i="8"/>
  <c r="N271" i="8"/>
  <c r="N270" i="8"/>
  <c r="N269" i="8"/>
  <c r="N268" i="8"/>
  <c r="N267" i="8"/>
  <c r="N266" i="8"/>
  <c r="N265" i="8"/>
  <c r="N264" i="8"/>
  <c r="N263" i="8"/>
  <c r="N262" i="8"/>
  <c r="N261" i="8"/>
  <c r="N260" i="8"/>
  <c r="N259" i="8"/>
  <c r="N258" i="8"/>
  <c r="N257" i="8"/>
  <c r="N256" i="8"/>
  <c r="N255" i="8"/>
  <c r="N254" i="8"/>
  <c r="N253" i="8"/>
  <c r="N252" i="8"/>
  <c r="N251" i="8"/>
  <c r="N250" i="8"/>
  <c r="N249" i="8"/>
  <c r="N248" i="8"/>
  <c r="N247" i="8"/>
  <c r="N246" i="8"/>
  <c r="N245" i="8"/>
  <c r="N244" i="8"/>
  <c r="N243" i="8"/>
  <c r="N242" i="8"/>
  <c r="N241" i="8"/>
  <c r="N240" i="8"/>
  <c r="N239" i="8"/>
  <c r="N238" i="8"/>
  <c r="N237" i="8"/>
  <c r="N236" i="8"/>
  <c r="N235" i="8"/>
  <c r="N234" i="8"/>
  <c r="N233" i="8"/>
  <c r="N232" i="8"/>
  <c r="N231" i="8"/>
  <c r="N230" i="8"/>
  <c r="N229" i="8"/>
  <c r="N228" i="8"/>
  <c r="N227" i="8"/>
  <c r="N226" i="8"/>
  <c r="N225" i="8"/>
  <c r="N224" i="8"/>
  <c r="N223" i="8"/>
  <c r="N222" i="8"/>
  <c r="N221" i="8"/>
  <c r="N220" i="8"/>
  <c r="N219" i="8"/>
  <c r="N218" i="8"/>
  <c r="N217" i="8"/>
  <c r="N216" i="8"/>
  <c r="N215" i="8"/>
  <c r="N214" i="8"/>
  <c r="N213" i="8"/>
  <c r="N212" i="8"/>
  <c r="N211" i="8"/>
  <c r="N210" i="8"/>
  <c r="N209" i="8"/>
  <c r="N208" i="8"/>
  <c r="N207" i="8"/>
  <c r="N206" i="8"/>
  <c r="N205" i="8"/>
  <c r="N204" i="8"/>
  <c r="N203" i="8"/>
  <c r="N202" i="8"/>
  <c r="N201" i="8"/>
  <c r="N200" i="8"/>
  <c r="N199" i="8"/>
  <c r="N198" i="8"/>
  <c r="N197" i="8"/>
  <c r="N196" i="8"/>
  <c r="N195" i="8"/>
  <c r="N194" i="8"/>
  <c r="N193" i="8"/>
  <c r="N192" i="8"/>
  <c r="N191" i="8"/>
  <c r="N190" i="8"/>
  <c r="N189" i="8"/>
  <c r="N188" i="8"/>
  <c r="N187" i="8"/>
  <c r="N186" i="8"/>
  <c r="N185" i="8"/>
  <c r="N184" i="8"/>
  <c r="N183" i="8"/>
  <c r="N182" i="8"/>
  <c r="N181" i="8"/>
  <c r="N180" i="8"/>
  <c r="N179" i="8"/>
  <c r="N178" i="8"/>
  <c r="N177" i="8"/>
  <c r="N176" i="8"/>
  <c r="N175" i="8"/>
  <c r="N174" i="8"/>
  <c r="N173" i="8"/>
  <c r="N172" i="8"/>
  <c r="N171" i="8"/>
  <c r="N170" i="8"/>
  <c r="N169" i="8"/>
  <c r="N168" i="8"/>
  <c r="N167" i="8"/>
  <c r="N166" i="8"/>
  <c r="N165" i="8"/>
  <c r="N164" i="8"/>
  <c r="N163" i="8"/>
  <c r="N162" i="8"/>
  <c r="N161" i="8"/>
  <c r="N160" i="8"/>
  <c r="N159" i="8"/>
  <c r="N158" i="8"/>
  <c r="N157" i="8"/>
  <c r="N156" i="8"/>
  <c r="N155" i="8"/>
  <c r="N154" i="8"/>
  <c r="N153" i="8"/>
  <c r="N152" i="8"/>
  <c r="N151" i="8"/>
  <c r="N150" i="8"/>
  <c r="N149" i="8"/>
  <c r="N148" i="8"/>
  <c r="N147" i="8"/>
  <c r="N146" i="8"/>
  <c r="N145" i="8"/>
  <c r="N144" i="8"/>
  <c r="N143" i="8"/>
  <c r="N142" i="8"/>
  <c r="N141" i="8"/>
  <c r="N140" i="8"/>
  <c r="N139" i="8"/>
  <c r="N138" i="8"/>
  <c r="N137" i="8"/>
  <c r="N136" i="8"/>
  <c r="N135" i="8"/>
  <c r="N134" i="8"/>
  <c r="N133" i="8"/>
  <c r="N132" i="8"/>
  <c r="N131" i="8"/>
  <c r="N130" i="8"/>
  <c r="N129" i="8"/>
  <c r="N128" i="8"/>
  <c r="N127" i="8"/>
  <c r="N126" i="8"/>
  <c r="N125" i="8"/>
  <c r="N124" i="8"/>
  <c r="N123" i="8"/>
  <c r="N122" i="8"/>
  <c r="N121" i="8"/>
  <c r="N120" i="8"/>
  <c r="N119" i="8"/>
  <c r="N118" i="8"/>
  <c r="N117" i="8"/>
  <c r="N116" i="8"/>
  <c r="N115" i="8"/>
  <c r="N114" i="8"/>
  <c r="N113" i="8"/>
  <c r="N112" i="8"/>
  <c r="N111" i="8"/>
  <c r="N110" i="8"/>
  <c r="N109" i="8"/>
  <c r="N108" i="8"/>
  <c r="N107" i="8"/>
  <c r="N106" i="8"/>
  <c r="N105" i="8"/>
  <c r="N104" i="8"/>
  <c r="N103" i="8"/>
  <c r="N102" i="8"/>
  <c r="N101" i="8"/>
  <c r="N100" i="8"/>
  <c r="N99" i="8"/>
  <c r="N98" i="8"/>
  <c r="N97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3" i="8"/>
  <c r="N2" i="8"/>
  <c r="Q36" i="7"/>
  <c r="R36" i="7"/>
  <c r="Q37" i="7"/>
  <c r="R37" i="7"/>
  <c r="Q38" i="7"/>
  <c r="R38" i="7"/>
  <c r="Q39" i="7"/>
  <c r="R39" i="7"/>
  <c r="Q40" i="7"/>
  <c r="R4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10" i="7"/>
  <c r="N509" i="7"/>
  <c r="N508" i="7"/>
  <c r="N507" i="7"/>
  <c r="N506" i="7"/>
  <c r="N505" i="7"/>
  <c r="N504" i="7"/>
  <c r="N503" i="7"/>
  <c r="N502" i="7"/>
  <c r="N501" i="7"/>
  <c r="N500" i="7"/>
  <c r="N499" i="7"/>
  <c r="N498" i="7"/>
  <c r="N497" i="7"/>
  <c r="N496" i="7"/>
  <c r="N495" i="7"/>
  <c r="N494" i="7"/>
  <c r="N493" i="7"/>
  <c r="N492" i="7"/>
  <c r="N491" i="7"/>
  <c r="N490" i="7"/>
  <c r="N489" i="7"/>
  <c r="N488" i="7"/>
  <c r="N487" i="7"/>
  <c r="N486" i="7"/>
  <c r="N485" i="7"/>
  <c r="N484" i="7"/>
  <c r="N483" i="7"/>
  <c r="N482" i="7"/>
  <c r="N481" i="7"/>
  <c r="N480" i="7"/>
  <c r="N479" i="7"/>
  <c r="N478" i="7"/>
  <c r="N477" i="7"/>
  <c r="N476" i="7"/>
  <c r="N475" i="7"/>
  <c r="N474" i="7"/>
  <c r="N473" i="7"/>
  <c r="N472" i="7"/>
  <c r="N471" i="7"/>
  <c r="N470" i="7"/>
  <c r="N469" i="7"/>
  <c r="N468" i="7"/>
  <c r="N467" i="7"/>
  <c r="N466" i="7"/>
  <c r="N465" i="7"/>
  <c r="N464" i="7"/>
  <c r="N463" i="7"/>
  <c r="N462" i="7"/>
  <c r="N461" i="7"/>
  <c r="N460" i="7"/>
  <c r="N459" i="7"/>
  <c r="N458" i="7"/>
  <c r="N457" i="7"/>
  <c r="N456" i="7"/>
  <c r="N455" i="7"/>
  <c r="N454" i="7"/>
  <c r="N453" i="7"/>
  <c r="N452" i="7"/>
  <c r="N451" i="7"/>
  <c r="N450" i="7"/>
  <c r="N449" i="7"/>
  <c r="N448" i="7"/>
  <c r="N447" i="7"/>
  <c r="N446" i="7"/>
  <c r="N445" i="7"/>
  <c r="N444" i="7"/>
  <c r="N443" i="7"/>
  <c r="N442" i="7"/>
  <c r="N441" i="7"/>
  <c r="N440" i="7"/>
  <c r="N439" i="7"/>
  <c r="N438" i="7"/>
  <c r="N437" i="7"/>
  <c r="N436" i="7"/>
  <c r="N435" i="7"/>
  <c r="N434" i="7"/>
  <c r="N433" i="7"/>
  <c r="N432" i="7"/>
  <c r="N431" i="7"/>
  <c r="N430" i="7"/>
  <c r="N429" i="7"/>
  <c r="N428" i="7"/>
  <c r="N427" i="7"/>
  <c r="N426" i="7"/>
  <c r="N425" i="7"/>
  <c r="N424" i="7"/>
  <c r="N423" i="7"/>
  <c r="N422" i="7"/>
  <c r="N421" i="7"/>
  <c r="N420" i="7"/>
  <c r="N419" i="7"/>
  <c r="N418" i="7"/>
  <c r="N417" i="7"/>
  <c r="N416" i="7"/>
  <c r="N415" i="7"/>
  <c r="N414" i="7"/>
  <c r="N413" i="7"/>
  <c r="N412" i="7"/>
  <c r="N411" i="7"/>
  <c r="N410" i="7"/>
  <c r="N409" i="7"/>
  <c r="N408" i="7"/>
  <c r="N407" i="7"/>
  <c r="N406" i="7"/>
  <c r="N405" i="7"/>
  <c r="N404" i="7"/>
  <c r="N403" i="7"/>
  <c r="N402" i="7"/>
  <c r="N401" i="7"/>
  <c r="N400" i="7"/>
  <c r="N399" i="7"/>
  <c r="N398" i="7"/>
  <c r="N397" i="7"/>
  <c r="N396" i="7"/>
  <c r="N395" i="7"/>
  <c r="N394" i="7"/>
  <c r="N393" i="7"/>
  <c r="N392" i="7"/>
  <c r="N391" i="7"/>
  <c r="N390" i="7"/>
  <c r="N389" i="7"/>
  <c r="N388" i="7"/>
  <c r="N387" i="7"/>
  <c r="N386" i="7"/>
  <c r="N385" i="7"/>
  <c r="N384" i="7"/>
  <c r="N383" i="7"/>
  <c r="N382" i="7"/>
  <c r="N381" i="7"/>
  <c r="N380" i="7"/>
  <c r="N379" i="7"/>
  <c r="N378" i="7"/>
  <c r="N377" i="7"/>
  <c r="N376" i="7"/>
  <c r="N375" i="7"/>
  <c r="N374" i="7"/>
  <c r="N373" i="7"/>
  <c r="N372" i="7"/>
  <c r="N371" i="7"/>
  <c r="N370" i="7"/>
  <c r="N369" i="7"/>
  <c r="N368" i="7"/>
  <c r="N367" i="7"/>
  <c r="N366" i="7"/>
  <c r="N365" i="7"/>
  <c r="N364" i="7"/>
  <c r="N363" i="7"/>
  <c r="N362" i="7"/>
  <c r="N361" i="7"/>
  <c r="N360" i="7"/>
  <c r="N359" i="7"/>
  <c r="N358" i="7"/>
  <c r="N357" i="7"/>
  <c r="N356" i="7"/>
  <c r="N355" i="7"/>
  <c r="N354" i="7"/>
  <c r="N353" i="7"/>
  <c r="N352" i="7"/>
  <c r="N351" i="7"/>
  <c r="N350" i="7"/>
  <c r="N349" i="7"/>
  <c r="N348" i="7"/>
  <c r="N347" i="7"/>
  <c r="N346" i="7"/>
  <c r="N345" i="7"/>
  <c r="N344" i="7"/>
  <c r="N343" i="7"/>
  <c r="N342" i="7"/>
  <c r="N341" i="7"/>
  <c r="N340" i="7"/>
  <c r="N339" i="7"/>
  <c r="N338" i="7"/>
  <c r="N337" i="7"/>
  <c r="N336" i="7"/>
  <c r="N335" i="7"/>
  <c r="N334" i="7"/>
  <c r="N333" i="7"/>
  <c r="N332" i="7"/>
  <c r="N331" i="7"/>
  <c r="N330" i="7"/>
  <c r="N329" i="7"/>
  <c r="N328" i="7"/>
  <c r="N327" i="7"/>
  <c r="N326" i="7"/>
  <c r="N325" i="7"/>
  <c r="N324" i="7"/>
  <c r="N323" i="7"/>
  <c r="N322" i="7"/>
  <c r="N321" i="7"/>
  <c r="N320" i="7"/>
  <c r="N319" i="7"/>
  <c r="N318" i="7"/>
  <c r="N317" i="7"/>
  <c r="N316" i="7"/>
  <c r="N315" i="7"/>
  <c r="N314" i="7"/>
  <c r="N313" i="7"/>
  <c r="N312" i="7"/>
  <c r="N311" i="7"/>
  <c r="N310" i="7"/>
  <c r="N309" i="7"/>
  <c r="N308" i="7"/>
  <c r="N307" i="7"/>
  <c r="N306" i="7"/>
  <c r="N305" i="7"/>
  <c r="N304" i="7"/>
  <c r="N303" i="7"/>
  <c r="N302" i="7"/>
  <c r="N301" i="7"/>
  <c r="N300" i="7"/>
  <c r="N299" i="7"/>
  <c r="N298" i="7"/>
  <c r="N297" i="7"/>
  <c r="N296" i="7"/>
  <c r="N295" i="7"/>
  <c r="N294" i="7"/>
  <c r="N293" i="7"/>
  <c r="N292" i="7"/>
  <c r="N291" i="7"/>
  <c r="N290" i="7"/>
  <c r="N289" i="7"/>
  <c r="N288" i="7"/>
  <c r="N287" i="7"/>
  <c r="N286" i="7"/>
  <c r="N285" i="7"/>
  <c r="N284" i="7"/>
  <c r="N283" i="7"/>
  <c r="N282" i="7"/>
  <c r="N281" i="7"/>
  <c r="N280" i="7"/>
  <c r="N279" i="7"/>
  <c r="N278" i="7"/>
  <c r="N277" i="7"/>
  <c r="N276" i="7"/>
  <c r="N275" i="7"/>
  <c r="N274" i="7"/>
  <c r="N273" i="7"/>
  <c r="N272" i="7"/>
  <c r="N271" i="7"/>
  <c r="N270" i="7"/>
  <c r="N269" i="7"/>
  <c r="N268" i="7"/>
  <c r="N267" i="7"/>
  <c r="N266" i="7"/>
  <c r="N265" i="7"/>
  <c r="N264" i="7"/>
  <c r="N263" i="7"/>
  <c r="N262" i="7"/>
  <c r="N261" i="7"/>
  <c r="N260" i="7"/>
  <c r="N259" i="7"/>
  <c r="N258" i="7"/>
  <c r="N257" i="7"/>
  <c r="N256" i="7"/>
  <c r="N255" i="7"/>
  <c r="N254" i="7"/>
  <c r="N253" i="7"/>
  <c r="N252" i="7"/>
  <c r="N251" i="7"/>
  <c r="N250" i="7"/>
  <c r="N249" i="7"/>
  <c r="N248" i="7"/>
  <c r="N247" i="7"/>
  <c r="N246" i="7"/>
  <c r="N245" i="7"/>
  <c r="N244" i="7"/>
  <c r="N243" i="7"/>
  <c r="N242" i="7"/>
  <c r="N241" i="7"/>
  <c r="N240" i="7"/>
  <c r="N239" i="7"/>
  <c r="N238" i="7"/>
  <c r="N237" i="7"/>
  <c r="N236" i="7"/>
  <c r="N235" i="7"/>
  <c r="N234" i="7"/>
  <c r="N233" i="7"/>
  <c r="N232" i="7"/>
  <c r="N231" i="7"/>
  <c r="N230" i="7"/>
  <c r="N229" i="7"/>
  <c r="N228" i="7"/>
  <c r="N227" i="7"/>
  <c r="N226" i="7"/>
  <c r="N225" i="7"/>
  <c r="N224" i="7"/>
  <c r="N223" i="7"/>
  <c r="N222" i="7"/>
  <c r="N221" i="7"/>
  <c r="N220" i="7"/>
  <c r="N219" i="7"/>
  <c r="N218" i="7"/>
  <c r="N217" i="7"/>
  <c r="N216" i="7"/>
  <c r="N215" i="7"/>
  <c r="N214" i="7"/>
  <c r="N213" i="7"/>
  <c r="N212" i="7"/>
  <c r="N211" i="7"/>
  <c r="N210" i="7"/>
  <c r="N209" i="7"/>
  <c r="N208" i="7"/>
  <c r="N207" i="7"/>
  <c r="N206" i="7"/>
  <c r="N205" i="7"/>
  <c r="N204" i="7"/>
  <c r="N203" i="7"/>
  <c r="N202" i="7"/>
  <c r="N201" i="7"/>
  <c r="N200" i="7"/>
  <c r="N199" i="7"/>
  <c r="N198" i="7"/>
  <c r="N197" i="7"/>
  <c r="N196" i="7"/>
  <c r="N195" i="7"/>
  <c r="N194" i="7"/>
  <c r="N193" i="7"/>
  <c r="N192" i="7"/>
  <c r="N191" i="7"/>
  <c r="N190" i="7"/>
  <c r="N189" i="7"/>
  <c r="N188" i="7"/>
  <c r="N187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68" i="7"/>
  <c r="N167" i="7"/>
  <c r="N166" i="7"/>
  <c r="N165" i="7"/>
  <c r="N164" i="7"/>
  <c r="N163" i="7"/>
  <c r="N162" i="7"/>
  <c r="N161" i="7"/>
  <c r="N160" i="7"/>
  <c r="N159" i="7"/>
  <c r="N158" i="7"/>
  <c r="N157" i="7"/>
  <c r="N156" i="7"/>
  <c r="N155" i="7"/>
  <c r="N154" i="7"/>
  <c r="N153" i="7"/>
  <c r="N152" i="7"/>
  <c r="N151" i="7"/>
  <c r="N150" i="7"/>
  <c r="N149" i="7"/>
  <c r="N148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28" i="7"/>
  <c r="N127" i="7"/>
  <c r="N126" i="7"/>
  <c r="N125" i="7"/>
  <c r="N124" i="7"/>
  <c r="N123" i="7"/>
  <c r="N122" i="7"/>
  <c r="N121" i="7"/>
  <c r="N120" i="7"/>
  <c r="N119" i="7"/>
  <c r="N118" i="7"/>
  <c r="N117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R35" i="7"/>
  <c r="N35" i="7"/>
  <c r="R34" i="7"/>
  <c r="N34" i="7"/>
  <c r="R33" i="7"/>
  <c r="N33" i="7"/>
  <c r="R32" i="7"/>
  <c r="N32" i="7"/>
  <c r="R31" i="7"/>
  <c r="N31" i="7"/>
  <c r="R30" i="7"/>
  <c r="N30" i="7"/>
  <c r="R29" i="7"/>
  <c r="N29" i="7"/>
  <c r="R28" i="7"/>
  <c r="N28" i="7"/>
  <c r="R27" i="7"/>
  <c r="N27" i="7"/>
  <c r="R26" i="7"/>
  <c r="N26" i="7"/>
  <c r="R25" i="7"/>
  <c r="N25" i="7"/>
  <c r="R24" i="7"/>
  <c r="N24" i="7"/>
  <c r="R23" i="7"/>
  <c r="N23" i="7"/>
  <c r="R22" i="7"/>
  <c r="N22" i="7"/>
  <c r="R21" i="7"/>
  <c r="N21" i="7"/>
  <c r="R20" i="7"/>
  <c r="N20" i="7"/>
  <c r="R19" i="7"/>
  <c r="N19" i="7"/>
  <c r="R18" i="7"/>
  <c r="N18" i="7"/>
  <c r="R17" i="7"/>
  <c r="N17" i="7"/>
  <c r="R16" i="7"/>
  <c r="N16" i="7"/>
  <c r="R15" i="7"/>
  <c r="N15" i="7"/>
  <c r="R14" i="7"/>
  <c r="N14" i="7"/>
  <c r="R13" i="7"/>
  <c r="N13" i="7"/>
  <c r="R12" i="7"/>
  <c r="N12" i="7"/>
  <c r="R11" i="7"/>
  <c r="N11" i="7"/>
  <c r="R10" i="7"/>
  <c r="N10" i="7"/>
  <c r="N3" i="7"/>
  <c r="N2" i="7"/>
  <c r="R27" i="6"/>
  <c r="R28" i="6"/>
  <c r="R29" i="6"/>
  <c r="R30" i="6"/>
  <c r="R31" i="6"/>
  <c r="R32" i="6"/>
  <c r="R33" i="6"/>
  <c r="R34" i="6"/>
  <c r="R35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10" i="6"/>
  <c r="Q31" i="6"/>
  <c r="Q32" i="6"/>
  <c r="Q33" i="6"/>
  <c r="Q34" i="6"/>
  <c r="Q35" i="6"/>
  <c r="Q27" i="6"/>
  <c r="Q28" i="6"/>
  <c r="Q29" i="6"/>
  <c r="Q3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10" i="6"/>
  <c r="N509" i="6"/>
  <c r="N508" i="6"/>
  <c r="N507" i="6"/>
  <c r="N506" i="6"/>
  <c r="N505" i="6"/>
  <c r="N504" i="6"/>
  <c r="N503" i="6"/>
  <c r="N502" i="6"/>
  <c r="N501" i="6"/>
  <c r="N500" i="6"/>
  <c r="N499" i="6"/>
  <c r="N498" i="6"/>
  <c r="N497" i="6"/>
  <c r="N496" i="6"/>
  <c r="N495" i="6"/>
  <c r="N494" i="6"/>
  <c r="N493" i="6"/>
  <c r="N492" i="6"/>
  <c r="N491" i="6"/>
  <c r="N490" i="6"/>
  <c r="N489" i="6"/>
  <c r="N488" i="6"/>
  <c r="N487" i="6"/>
  <c r="N486" i="6"/>
  <c r="N485" i="6"/>
  <c r="N484" i="6"/>
  <c r="N483" i="6"/>
  <c r="N482" i="6"/>
  <c r="N481" i="6"/>
  <c r="N480" i="6"/>
  <c r="N479" i="6"/>
  <c r="N478" i="6"/>
  <c r="N477" i="6"/>
  <c r="N476" i="6"/>
  <c r="N475" i="6"/>
  <c r="N474" i="6"/>
  <c r="N473" i="6"/>
  <c r="N472" i="6"/>
  <c r="N471" i="6"/>
  <c r="N470" i="6"/>
  <c r="N469" i="6"/>
  <c r="N468" i="6"/>
  <c r="N467" i="6"/>
  <c r="N466" i="6"/>
  <c r="N465" i="6"/>
  <c r="N464" i="6"/>
  <c r="N463" i="6"/>
  <c r="N462" i="6"/>
  <c r="N461" i="6"/>
  <c r="N460" i="6"/>
  <c r="N459" i="6"/>
  <c r="N458" i="6"/>
  <c r="N457" i="6"/>
  <c r="N456" i="6"/>
  <c r="N455" i="6"/>
  <c r="N454" i="6"/>
  <c r="N453" i="6"/>
  <c r="N452" i="6"/>
  <c r="N451" i="6"/>
  <c r="N450" i="6"/>
  <c r="N449" i="6"/>
  <c r="N448" i="6"/>
  <c r="N447" i="6"/>
  <c r="N446" i="6"/>
  <c r="N445" i="6"/>
  <c r="N444" i="6"/>
  <c r="N443" i="6"/>
  <c r="N442" i="6"/>
  <c r="N441" i="6"/>
  <c r="N440" i="6"/>
  <c r="N439" i="6"/>
  <c r="N438" i="6"/>
  <c r="N437" i="6"/>
  <c r="N436" i="6"/>
  <c r="N435" i="6"/>
  <c r="N434" i="6"/>
  <c r="N433" i="6"/>
  <c r="N432" i="6"/>
  <c r="N431" i="6"/>
  <c r="N430" i="6"/>
  <c r="N429" i="6"/>
  <c r="N428" i="6"/>
  <c r="N427" i="6"/>
  <c r="N426" i="6"/>
  <c r="N425" i="6"/>
  <c r="N424" i="6"/>
  <c r="N423" i="6"/>
  <c r="N422" i="6"/>
  <c r="N421" i="6"/>
  <c r="N420" i="6"/>
  <c r="N419" i="6"/>
  <c r="N418" i="6"/>
  <c r="N417" i="6"/>
  <c r="N416" i="6"/>
  <c r="N415" i="6"/>
  <c r="N414" i="6"/>
  <c r="N413" i="6"/>
  <c r="N412" i="6"/>
  <c r="N411" i="6"/>
  <c r="N410" i="6"/>
  <c r="N409" i="6"/>
  <c r="N408" i="6"/>
  <c r="N407" i="6"/>
  <c r="N406" i="6"/>
  <c r="N405" i="6"/>
  <c r="N404" i="6"/>
  <c r="N403" i="6"/>
  <c r="N402" i="6"/>
  <c r="N401" i="6"/>
  <c r="N400" i="6"/>
  <c r="N399" i="6"/>
  <c r="N398" i="6"/>
  <c r="N397" i="6"/>
  <c r="N396" i="6"/>
  <c r="N395" i="6"/>
  <c r="N394" i="6"/>
  <c r="N393" i="6"/>
  <c r="N392" i="6"/>
  <c r="N391" i="6"/>
  <c r="N390" i="6"/>
  <c r="N389" i="6"/>
  <c r="N388" i="6"/>
  <c r="N387" i="6"/>
  <c r="N386" i="6"/>
  <c r="N385" i="6"/>
  <c r="N384" i="6"/>
  <c r="N383" i="6"/>
  <c r="N382" i="6"/>
  <c r="N381" i="6"/>
  <c r="N380" i="6"/>
  <c r="N379" i="6"/>
  <c r="N378" i="6"/>
  <c r="N377" i="6"/>
  <c r="N376" i="6"/>
  <c r="N375" i="6"/>
  <c r="N374" i="6"/>
  <c r="N373" i="6"/>
  <c r="N372" i="6"/>
  <c r="N371" i="6"/>
  <c r="N370" i="6"/>
  <c r="N369" i="6"/>
  <c r="N368" i="6"/>
  <c r="N367" i="6"/>
  <c r="N366" i="6"/>
  <c r="N365" i="6"/>
  <c r="N364" i="6"/>
  <c r="N363" i="6"/>
  <c r="N362" i="6"/>
  <c r="N361" i="6"/>
  <c r="N360" i="6"/>
  <c r="N359" i="6"/>
  <c r="N358" i="6"/>
  <c r="N357" i="6"/>
  <c r="N356" i="6"/>
  <c r="N355" i="6"/>
  <c r="N354" i="6"/>
  <c r="N353" i="6"/>
  <c r="N352" i="6"/>
  <c r="N351" i="6"/>
  <c r="N350" i="6"/>
  <c r="N349" i="6"/>
  <c r="N348" i="6"/>
  <c r="N347" i="6"/>
  <c r="N346" i="6"/>
  <c r="N345" i="6"/>
  <c r="N344" i="6"/>
  <c r="N343" i="6"/>
  <c r="N342" i="6"/>
  <c r="N341" i="6"/>
  <c r="N340" i="6"/>
  <c r="N339" i="6"/>
  <c r="N338" i="6"/>
  <c r="N337" i="6"/>
  <c r="N336" i="6"/>
  <c r="N335" i="6"/>
  <c r="N334" i="6"/>
  <c r="N333" i="6"/>
  <c r="N332" i="6"/>
  <c r="N331" i="6"/>
  <c r="N330" i="6"/>
  <c r="N329" i="6"/>
  <c r="N328" i="6"/>
  <c r="N327" i="6"/>
  <c r="N326" i="6"/>
  <c r="N325" i="6"/>
  <c r="N324" i="6"/>
  <c r="N323" i="6"/>
  <c r="N322" i="6"/>
  <c r="N321" i="6"/>
  <c r="N320" i="6"/>
  <c r="N319" i="6"/>
  <c r="N318" i="6"/>
  <c r="N317" i="6"/>
  <c r="N316" i="6"/>
  <c r="N315" i="6"/>
  <c r="N314" i="6"/>
  <c r="N313" i="6"/>
  <c r="N312" i="6"/>
  <c r="N311" i="6"/>
  <c r="N310" i="6"/>
  <c r="N309" i="6"/>
  <c r="N308" i="6"/>
  <c r="N307" i="6"/>
  <c r="N306" i="6"/>
  <c r="N305" i="6"/>
  <c r="N304" i="6"/>
  <c r="N303" i="6"/>
  <c r="N302" i="6"/>
  <c r="N301" i="6"/>
  <c r="N300" i="6"/>
  <c r="N299" i="6"/>
  <c r="N298" i="6"/>
  <c r="N297" i="6"/>
  <c r="N296" i="6"/>
  <c r="N295" i="6"/>
  <c r="N294" i="6"/>
  <c r="N293" i="6"/>
  <c r="N292" i="6"/>
  <c r="N291" i="6"/>
  <c r="N290" i="6"/>
  <c r="N289" i="6"/>
  <c r="N288" i="6"/>
  <c r="N287" i="6"/>
  <c r="N286" i="6"/>
  <c r="N285" i="6"/>
  <c r="N284" i="6"/>
  <c r="N283" i="6"/>
  <c r="N282" i="6"/>
  <c r="N281" i="6"/>
  <c r="N280" i="6"/>
  <c r="N279" i="6"/>
  <c r="N278" i="6"/>
  <c r="N277" i="6"/>
  <c r="N276" i="6"/>
  <c r="N275" i="6"/>
  <c r="N274" i="6"/>
  <c r="N273" i="6"/>
  <c r="N272" i="6"/>
  <c r="N271" i="6"/>
  <c r="N270" i="6"/>
  <c r="N269" i="6"/>
  <c r="N268" i="6"/>
  <c r="N267" i="6"/>
  <c r="N266" i="6"/>
  <c r="N265" i="6"/>
  <c r="N264" i="6"/>
  <c r="N263" i="6"/>
  <c r="N262" i="6"/>
  <c r="N261" i="6"/>
  <c r="N260" i="6"/>
  <c r="N259" i="6"/>
  <c r="N258" i="6"/>
  <c r="N257" i="6"/>
  <c r="N256" i="6"/>
  <c r="N255" i="6"/>
  <c r="N254" i="6"/>
  <c r="N253" i="6"/>
  <c r="N252" i="6"/>
  <c r="N251" i="6"/>
  <c r="N250" i="6"/>
  <c r="N249" i="6"/>
  <c r="N248" i="6"/>
  <c r="N247" i="6"/>
  <c r="N246" i="6"/>
  <c r="N245" i="6"/>
  <c r="N244" i="6"/>
  <c r="N243" i="6"/>
  <c r="N242" i="6"/>
  <c r="N241" i="6"/>
  <c r="N240" i="6"/>
  <c r="N239" i="6"/>
  <c r="N238" i="6"/>
  <c r="N237" i="6"/>
  <c r="N236" i="6"/>
  <c r="N235" i="6"/>
  <c r="N234" i="6"/>
  <c r="N233" i="6"/>
  <c r="N232" i="6"/>
  <c r="N231" i="6"/>
  <c r="N230" i="6"/>
  <c r="N229" i="6"/>
  <c r="N228" i="6"/>
  <c r="N227" i="6"/>
  <c r="N226" i="6"/>
  <c r="N225" i="6"/>
  <c r="N224" i="6"/>
  <c r="N223" i="6"/>
  <c r="N222" i="6"/>
  <c r="N221" i="6"/>
  <c r="N220" i="6"/>
  <c r="N219" i="6"/>
  <c r="N218" i="6"/>
  <c r="N217" i="6"/>
  <c r="N216" i="6"/>
  <c r="N215" i="6"/>
  <c r="N214" i="6"/>
  <c r="N213" i="6"/>
  <c r="N212" i="6"/>
  <c r="N211" i="6"/>
  <c r="N210" i="6"/>
  <c r="N209" i="6"/>
  <c r="N208" i="6"/>
  <c r="N207" i="6"/>
  <c r="N206" i="6"/>
  <c r="N205" i="6"/>
  <c r="N204" i="6"/>
  <c r="N203" i="6"/>
  <c r="N202" i="6"/>
  <c r="N201" i="6"/>
  <c r="N200" i="6"/>
  <c r="N199" i="6"/>
  <c r="N198" i="6"/>
  <c r="N197" i="6"/>
  <c r="N196" i="6"/>
  <c r="N195" i="6"/>
  <c r="N194" i="6"/>
  <c r="N193" i="6"/>
  <c r="N192" i="6"/>
  <c r="N191" i="6"/>
  <c r="N190" i="6"/>
  <c r="N189" i="6"/>
  <c r="N188" i="6"/>
  <c r="N187" i="6"/>
  <c r="N186" i="6"/>
  <c r="N185" i="6"/>
  <c r="N184" i="6"/>
  <c r="N183" i="6"/>
  <c r="N182" i="6"/>
  <c r="N181" i="6"/>
  <c r="N180" i="6"/>
  <c r="N179" i="6"/>
  <c r="N178" i="6"/>
  <c r="N177" i="6"/>
  <c r="N176" i="6"/>
  <c r="N175" i="6"/>
  <c r="N174" i="6"/>
  <c r="N173" i="6"/>
  <c r="N172" i="6"/>
  <c r="N171" i="6"/>
  <c r="N170" i="6"/>
  <c r="N169" i="6"/>
  <c r="N168" i="6"/>
  <c r="N167" i="6"/>
  <c r="N166" i="6"/>
  <c r="N165" i="6"/>
  <c r="N164" i="6"/>
  <c r="N163" i="6"/>
  <c r="N162" i="6"/>
  <c r="N161" i="6"/>
  <c r="N160" i="6"/>
  <c r="N159" i="6"/>
  <c r="N158" i="6"/>
  <c r="N157" i="6"/>
  <c r="N156" i="6"/>
  <c r="N155" i="6"/>
  <c r="N154" i="6"/>
  <c r="N153" i="6"/>
  <c r="N152" i="6"/>
  <c r="N151" i="6"/>
  <c r="N150" i="6"/>
  <c r="N149" i="6"/>
  <c r="N148" i="6"/>
  <c r="N147" i="6"/>
  <c r="N146" i="6"/>
  <c r="N145" i="6"/>
  <c r="N144" i="6"/>
  <c r="N143" i="6"/>
  <c r="N142" i="6"/>
  <c r="N141" i="6"/>
  <c r="N140" i="6"/>
  <c r="N139" i="6"/>
  <c r="N138" i="6"/>
  <c r="N137" i="6"/>
  <c r="N136" i="6"/>
  <c r="N135" i="6"/>
  <c r="N134" i="6"/>
  <c r="N133" i="6"/>
  <c r="N132" i="6"/>
  <c r="N131" i="6"/>
  <c r="N130" i="6"/>
  <c r="N129" i="6"/>
  <c r="N128" i="6"/>
  <c r="N127" i="6"/>
  <c r="N126" i="6"/>
  <c r="N125" i="6"/>
  <c r="N124" i="6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3" i="6"/>
  <c r="N2" i="6"/>
  <c r="Q21" i="5"/>
  <c r="R21" i="5"/>
  <c r="Q22" i="5"/>
  <c r="R22" i="5"/>
  <c r="Q23" i="5"/>
  <c r="R23" i="5"/>
  <c r="Q24" i="5"/>
  <c r="R24" i="5"/>
  <c r="Q25" i="5"/>
  <c r="R25" i="5"/>
  <c r="Q26" i="5"/>
  <c r="R26" i="5"/>
  <c r="Q27" i="5"/>
  <c r="R27" i="5"/>
  <c r="Q28" i="5"/>
  <c r="R28" i="5"/>
  <c r="Q29" i="5"/>
  <c r="R29" i="5"/>
  <c r="Q30" i="5"/>
  <c r="R30" i="5"/>
  <c r="Q31" i="5"/>
  <c r="R31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10" i="5"/>
  <c r="R11" i="5"/>
  <c r="R12" i="5"/>
  <c r="R13" i="5"/>
  <c r="R14" i="5"/>
  <c r="R15" i="5"/>
  <c r="R16" i="5"/>
  <c r="R17" i="5"/>
  <c r="R18" i="5"/>
  <c r="R19" i="5"/>
  <c r="R20" i="5"/>
  <c r="R10" i="5"/>
  <c r="Q11" i="5"/>
  <c r="Q12" i="5"/>
  <c r="Q13" i="5"/>
  <c r="Q14" i="5"/>
  <c r="Q15" i="5"/>
  <c r="Q16" i="5"/>
  <c r="Q17" i="5"/>
  <c r="Q18" i="5"/>
  <c r="Q19" i="5"/>
  <c r="Q20" i="5"/>
  <c r="Q10" i="5"/>
  <c r="N509" i="5"/>
  <c r="N508" i="5"/>
  <c r="N507" i="5"/>
  <c r="N506" i="5"/>
  <c r="N505" i="5"/>
  <c r="N504" i="5"/>
  <c r="N503" i="5"/>
  <c r="N502" i="5"/>
  <c r="N501" i="5"/>
  <c r="N500" i="5"/>
  <c r="N499" i="5"/>
  <c r="N498" i="5"/>
  <c r="N497" i="5"/>
  <c r="N496" i="5"/>
  <c r="N495" i="5"/>
  <c r="N494" i="5"/>
  <c r="N493" i="5"/>
  <c r="N492" i="5"/>
  <c r="N491" i="5"/>
  <c r="N490" i="5"/>
  <c r="N489" i="5"/>
  <c r="N488" i="5"/>
  <c r="N487" i="5"/>
  <c r="N486" i="5"/>
  <c r="N485" i="5"/>
  <c r="N484" i="5"/>
  <c r="N483" i="5"/>
  <c r="N482" i="5"/>
  <c r="N481" i="5"/>
  <c r="N480" i="5"/>
  <c r="N479" i="5"/>
  <c r="N478" i="5"/>
  <c r="N477" i="5"/>
  <c r="N476" i="5"/>
  <c r="N475" i="5"/>
  <c r="N474" i="5"/>
  <c r="N473" i="5"/>
  <c r="N472" i="5"/>
  <c r="N471" i="5"/>
  <c r="N470" i="5"/>
  <c r="N469" i="5"/>
  <c r="N468" i="5"/>
  <c r="N467" i="5"/>
  <c r="N466" i="5"/>
  <c r="N465" i="5"/>
  <c r="N464" i="5"/>
  <c r="N463" i="5"/>
  <c r="N462" i="5"/>
  <c r="N461" i="5"/>
  <c r="N460" i="5"/>
  <c r="N459" i="5"/>
  <c r="N458" i="5"/>
  <c r="N457" i="5"/>
  <c r="N456" i="5"/>
  <c r="N455" i="5"/>
  <c r="N454" i="5"/>
  <c r="N453" i="5"/>
  <c r="N452" i="5"/>
  <c r="N451" i="5"/>
  <c r="N450" i="5"/>
  <c r="N449" i="5"/>
  <c r="N448" i="5"/>
  <c r="N447" i="5"/>
  <c r="N446" i="5"/>
  <c r="N445" i="5"/>
  <c r="N444" i="5"/>
  <c r="N443" i="5"/>
  <c r="N442" i="5"/>
  <c r="N441" i="5"/>
  <c r="N440" i="5"/>
  <c r="N439" i="5"/>
  <c r="N438" i="5"/>
  <c r="N437" i="5"/>
  <c r="N436" i="5"/>
  <c r="N435" i="5"/>
  <c r="N434" i="5"/>
  <c r="N433" i="5"/>
  <c r="N432" i="5"/>
  <c r="N431" i="5"/>
  <c r="N430" i="5"/>
  <c r="N429" i="5"/>
  <c r="N428" i="5"/>
  <c r="N427" i="5"/>
  <c r="N426" i="5"/>
  <c r="N425" i="5"/>
  <c r="N424" i="5"/>
  <c r="N423" i="5"/>
  <c r="N422" i="5"/>
  <c r="N421" i="5"/>
  <c r="N420" i="5"/>
  <c r="N419" i="5"/>
  <c r="N418" i="5"/>
  <c r="N417" i="5"/>
  <c r="N416" i="5"/>
  <c r="N415" i="5"/>
  <c r="N414" i="5"/>
  <c r="N413" i="5"/>
  <c r="N412" i="5"/>
  <c r="N411" i="5"/>
  <c r="N410" i="5"/>
  <c r="N409" i="5"/>
  <c r="N408" i="5"/>
  <c r="N407" i="5"/>
  <c r="N406" i="5"/>
  <c r="N405" i="5"/>
  <c r="N404" i="5"/>
  <c r="N403" i="5"/>
  <c r="N402" i="5"/>
  <c r="N401" i="5"/>
  <c r="N400" i="5"/>
  <c r="N399" i="5"/>
  <c r="N398" i="5"/>
  <c r="N397" i="5"/>
  <c r="N396" i="5"/>
  <c r="N395" i="5"/>
  <c r="N394" i="5"/>
  <c r="N393" i="5"/>
  <c r="N392" i="5"/>
  <c r="N391" i="5"/>
  <c r="N390" i="5"/>
  <c r="N389" i="5"/>
  <c r="N388" i="5"/>
  <c r="N387" i="5"/>
  <c r="N386" i="5"/>
  <c r="N385" i="5"/>
  <c r="N384" i="5"/>
  <c r="N383" i="5"/>
  <c r="N382" i="5"/>
  <c r="N381" i="5"/>
  <c r="N380" i="5"/>
  <c r="N379" i="5"/>
  <c r="N378" i="5"/>
  <c r="N377" i="5"/>
  <c r="N376" i="5"/>
  <c r="N375" i="5"/>
  <c r="N374" i="5"/>
  <c r="N373" i="5"/>
  <c r="N372" i="5"/>
  <c r="N371" i="5"/>
  <c r="N370" i="5"/>
  <c r="N369" i="5"/>
  <c r="N368" i="5"/>
  <c r="N367" i="5"/>
  <c r="N366" i="5"/>
  <c r="N365" i="5"/>
  <c r="N364" i="5"/>
  <c r="N363" i="5"/>
  <c r="N362" i="5"/>
  <c r="N361" i="5"/>
  <c r="N360" i="5"/>
  <c r="N359" i="5"/>
  <c r="N358" i="5"/>
  <c r="N357" i="5"/>
  <c r="N356" i="5"/>
  <c r="N355" i="5"/>
  <c r="N354" i="5"/>
  <c r="N353" i="5"/>
  <c r="N352" i="5"/>
  <c r="N351" i="5"/>
  <c r="N350" i="5"/>
  <c r="N349" i="5"/>
  <c r="N348" i="5"/>
  <c r="N347" i="5"/>
  <c r="N346" i="5"/>
  <c r="N345" i="5"/>
  <c r="N344" i="5"/>
  <c r="N343" i="5"/>
  <c r="N342" i="5"/>
  <c r="N341" i="5"/>
  <c r="N340" i="5"/>
  <c r="N339" i="5"/>
  <c r="N338" i="5"/>
  <c r="N337" i="5"/>
  <c r="N336" i="5"/>
  <c r="N335" i="5"/>
  <c r="N334" i="5"/>
  <c r="N333" i="5"/>
  <c r="N332" i="5"/>
  <c r="N331" i="5"/>
  <c r="N330" i="5"/>
  <c r="N329" i="5"/>
  <c r="N328" i="5"/>
  <c r="N327" i="5"/>
  <c r="N326" i="5"/>
  <c r="N325" i="5"/>
  <c r="N324" i="5"/>
  <c r="N323" i="5"/>
  <c r="N322" i="5"/>
  <c r="N321" i="5"/>
  <c r="N320" i="5"/>
  <c r="N319" i="5"/>
  <c r="N318" i="5"/>
  <c r="N317" i="5"/>
  <c r="N316" i="5"/>
  <c r="N315" i="5"/>
  <c r="N314" i="5"/>
  <c r="N313" i="5"/>
  <c r="N312" i="5"/>
  <c r="N311" i="5"/>
  <c r="N310" i="5"/>
  <c r="N309" i="5"/>
  <c r="N308" i="5"/>
  <c r="N307" i="5"/>
  <c r="N306" i="5"/>
  <c r="N305" i="5"/>
  <c r="N304" i="5"/>
  <c r="N303" i="5"/>
  <c r="N302" i="5"/>
  <c r="N301" i="5"/>
  <c r="N300" i="5"/>
  <c r="N299" i="5"/>
  <c r="N298" i="5"/>
  <c r="N297" i="5"/>
  <c r="N296" i="5"/>
  <c r="N295" i="5"/>
  <c r="N294" i="5"/>
  <c r="N293" i="5"/>
  <c r="N292" i="5"/>
  <c r="N291" i="5"/>
  <c r="N290" i="5"/>
  <c r="N289" i="5"/>
  <c r="N288" i="5"/>
  <c r="N287" i="5"/>
  <c r="N286" i="5"/>
  <c r="N285" i="5"/>
  <c r="N284" i="5"/>
  <c r="N283" i="5"/>
  <c r="N282" i="5"/>
  <c r="N281" i="5"/>
  <c r="N280" i="5"/>
  <c r="N279" i="5"/>
  <c r="N278" i="5"/>
  <c r="N277" i="5"/>
  <c r="N276" i="5"/>
  <c r="N275" i="5"/>
  <c r="N274" i="5"/>
  <c r="N273" i="5"/>
  <c r="N272" i="5"/>
  <c r="N271" i="5"/>
  <c r="N270" i="5"/>
  <c r="N269" i="5"/>
  <c r="N268" i="5"/>
  <c r="N267" i="5"/>
  <c r="N266" i="5"/>
  <c r="N265" i="5"/>
  <c r="N264" i="5"/>
  <c r="N263" i="5"/>
  <c r="N262" i="5"/>
  <c r="N261" i="5"/>
  <c r="N260" i="5"/>
  <c r="N259" i="5"/>
  <c r="N258" i="5"/>
  <c r="N257" i="5"/>
  <c r="N256" i="5"/>
  <c r="N255" i="5"/>
  <c r="N254" i="5"/>
  <c r="N253" i="5"/>
  <c r="N252" i="5"/>
  <c r="N251" i="5"/>
  <c r="N250" i="5"/>
  <c r="N249" i="5"/>
  <c r="N248" i="5"/>
  <c r="N247" i="5"/>
  <c r="N246" i="5"/>
  <c r="N245" i="5"/>
  <c r="N244" i="5"/>
  <c r="N243" i="5"/>
  <c r="N242" i="5"/>
  <c r="N241" i="5"/>
  <c r="N240" i="5"/>
  <c r="N239" i="5"/>
  <c r="N238" i="5"/>
  <c r="N237" i="5"/>
  <c r="N236" i="5"/>
  <c r="N235" i="5"/>
  <c r="N234" i="5"/>
  <c r="N233" i="5"/>
  <c r="N232" i="5"/>
  <c r="N231" i="5"/>
  <c r="N230" i="5"/>
  <c r="N229" i="5"/>
  <c r="N228" i="5"/>
  <c r="N227" i="5"/>
  <c r="N226" i="5"/>
  <c r="N225" i="5"/>
  <c r="N224" i="5"/>
  <c r="N223" i="5"/>
  <c r="N222" i="5"/>
  <c r="N221" i="5"/>
  <c r="N220" i="5"/>
  <c r="N219" i="5"/>
  <c r="N218" i="5"/>
  <c r="N217" i="5"/>
  <c r="N216" i="5"/>
  <c r="N215" i="5"/>
  <c r="N214" i="5"/>
  <c r="N213" i="5"/>
  <c r="N212" i="5"/>
  <c r="N211" i="5"/>
  <c r="N210" i="5"/>
  <c r="N209" i="5"/>
  <c r="N208" i="5"/>
  <c r="N207" i="5"/>
  <c r="N206" i="5"/>
  <c r="N205" i="5"/>
  <c r="N204" i="5"/>
  <c r="N203" i="5"/>
  <c r="N202" i="5"/>
  <c r="N201" i="5"/>
  <c r="N200" i="5"/>
  <c r="N199" i="5"/>
  <c r="N198" i="5"/>
  <c r="N197" i="5"/>
  <c r="N196" i="5"/>
  <c r="N195" i="5"/>
  <c r="N194" i="5"/>
  <c r="N193" i="5"/>
  <c r="N192" i="5"/>
  <c r="N191" i="5"/>
  <c r="N190" i="5"/>
  <c r="N189" i="5"/>
  <c r="N188" i="5"/>
  <c r="N187" i="5"/>
  <c r="N186" i="5"/>
  <c r="N185" i="5"/>
  <c r="N184" i="5"/>
  <c r="N183" i="5"/>
  <c r="N182" i="5"/>
  <c r="N181" i="5"/>
  <c r="N180" i="5"/>
  <c r="N179" i="5"/>
  <c r="N178" i="5"/>
  <c r="N177" i="5"/>
  <c r="N176" i="5"/>
  <c r="N175" i="5"/>
  <c r="N174" i="5"/>
  <c r="N173" i="5"/>
  <c r="N172" i="5"/>
  <c r="N171" i="5"/>
  <c r="N170" i="5"/>
  <c r="N169" i="5"/>
  <c r="N168" i="5"/>
  <c r="N167" i="5"/>
  <c r="N166" i="5"/>
  <c r="N165" i="5"/>
  <c r="N164" i="5"/>
  <c r="N163" i="5"/>
  <c r="N162" i="5"/>
  <c r="N161" i="5"/>
  <c r="N160" i="5"/>
  <c r="N159" i="5"/>
  <c r="N158" i="5"/>
  <c r="N157" i="5"/>
  <c r="N156" i="5"/>
  <c r="N155" i="5"/>
  <c r="N154" i="5"/>
  <c r="N153" i="5"/>
  <c r="N152" i="5"/>
  <c r="N151" i="5"/>
  <c r="N150" i="5"/>
  <c r="N149" i="5"/>
  <c r="N148" i="5"/>
  <c r="N147" i="5"/>
  <c r="N146" i="5"/>
  <c r="N145" i="5"/>
  <c r="N144" i="5"/>
  <c r="N143" i="5"/>
  <c r="N142" i="5"/>
  <c r="N141" i="5"/>
  <c r="N140" i="5"/>
  <c r="N139" i="5"/>
  <c r="N138" i="5"/>
  <c r="N137" i="5"/>
  <c r="N136" i="5"/>
  <c r="N135" i="5"/>
  <c r="N134" i="5"/>
  <c r="N133" i="5"/>
  <c r="N132" i="5"/>
  <c r="N131" i="5"/>
  <c r="N130" i="5"/>
  <c r="N129" i="5"/>
  <c r="N128" i="5"/>
  <c r="N127" i="5"/>
  <c r="N1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3" i="5"/>
  <c r="N2" i="5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10" i="4"/>
  <c r="N509" i="4"/>
  <c r="N508" i="4"/>
  <c r="N507" i="4"/>
  <c r="N506" i="4"/>
  <c r="N505" i="4"/>
  <c r="N504" i="4"/>
  <c r="N503" i="4"/>
  <c r="N502" i="4"/>
  <c r="N501" i="4"/>
  <c r="N500" i="4"/>
  <c r="N499" i="4"/>
  <c r="N498" i="4"/>
  <c r="N497" i="4"/>
  <c r="N496" i="4"/>
  <c r="N495" i="4"/>
  <c r="N494" i="4"/>
  <c r="N493" i="4"/>
  <c r="N492" i="4"/>
  <c r="N491" i="4"/>
  <c r="N490" i="4"/>
  <c r="N489" i="4"/>
  <c r="N488" i="4"/>
  <c r="N487" i="4"/>
  <c r="N486" i="4"/>
  <c r="N485" i="4"/>
  <c r="N484" i="4"/>
  <c r="N483" i="4"/>
  <c r="N482" i="4"/>
  <c r="N481" i="4"/>
  <c r="N480" i="4"/>
  <c r="N479" i="4"/>
  <c r="N478" i="4"/>
  <c r="N477" i="4"/>
  <c r="N476" i="4"/>
  <c r="N475" i="4"/>
  <c r="N474" i="4"/>
  <c r="N473" i="4"/>
  <c r="N472" i="4"/>
  <c r="N471" i="4"/>
  <c r="N470" i="4"/>
  <c r="N469" i="4"/>
  <c r="N468" i="4"/>
  <c r="N467" i="4"/>
  <c r="N466" i="4"/>
  <c r="N465" i="4"/>
  <c r="N464" i="4"/>
  <c r="N463" i="4"/>
  <c r="N462" i="4"/>
  <c r="N461" i="4"/>
  <c r="N460" i="4"/>
  <c r="N459" i="4"/>
  <c r="N458" i="4"/>
  <c r="N457" i="4"/>
  <c r="N456" i="4"/>
  <c r="N455" i="4"/>
  <c r="N454" i="4"/>
  <c r="N453" i="4"/>
  <c r="N452" i="4"/>
  <c r="N451" i="4"/>
  <c r="N450" i="4"/>
  <c r="N449" i="4"/>
  <c r="N448" i="4"/>
  <c r="N447" i="4"/>
  <c r="N446" i="4"/>
  <c r="N445" i="4"/>
  <c r="N444" i="4"/>
  <c r="N443" i="4"/>
  <c r="N442" i="4"/>
  <c r="N441" i="4"/>
  <c r="N440" i="4"/>
  <c r="N439" i="4"/>
  <c r="N438" i="4"/>
  <c r="N437" i="4"/>
  <c r="N436" i="4"/>
  <c r="N435" i="4"/>
  <c r="N434" i="4"/>
  <c r="N433" i="4"/>
  <c r="N432" i="4"/>
  <c r="N431" i="4"/>
  <c r="N430" i="4"/>
  <c r="N429" i="4"/>
  <c r="N428" i="4"/>
  <c r="N427" i="4"/>
  <c r="N426" i="4"/>
  <c r="N425" i="4"/>
  <c r="N424" i="4"/>
  <c r="N423" i="4"/>
  <c r="N422" i="4"/>
  <c r="N421" i="4"/>
  <c r="N420" i="4"/>
  <c r="N419" i="4"/>
  <c r="N418" i="4"/>
  <c r="N417" i="4"/>
  <c r="N416" i="4"/>
  <c r="N415" i="4"/>
  <c r="N414" i="4"/>
  <c r="N413" i="4"/>
  <c r="N412" i="4"/>
  <c r="N411" i="4"/>
  <c r="N410" i="4"/>
  <c r="N409" i="4"/>
  <c r="N408" i="4"/>
  <c r="N407" i="4"/>
  <c r="N406" i="4"/>
  <c r="N405" i="4"/>
  <c r="N404" i="4"/>
  <c r="N403" i="4"/>
  <c r="N402" i="4"/>
  <c r="N401" i="4"/>
  <c r="N400" i="4"/>
  <c r="N399" i="4"/>
  <c r="N398" i="4"/>
  <c r="N397" i="4"/>
  <c r="N396" i="4"/>
  <c r="N395" i="4"/>
  <c r="N394" i="4"/>
  <c r="N393" i="4"/>
  <c r="N392" i="4"/>
  <c r="N391" i="4"/>
  <c r="N390" i="4"/>
  <c r="N389" i="4"/>
  <c r="N388" i="4"/>
  <c r="N387" i="4"/>
  <c r="N386" i="4"/>
  <c r="N385" i="4"/>
  <c r="N384" i="4"/>
  <c r="N383" i="4"/>
  <c r="N382" i="4"/>
  <c r="N381" i="4"/>
  <c r="N380" i="4"/>
  <c r="N379" i="4"/>
  <c r="N378" i="4"/>
  <c r="N377" i="4"/>
  <c r="N376" i="4"/>
  <c r="N375" i="4"/>
  <c r="N374" i="4"/>
  <c r="N373" i="4"/>
  <c r="N372" i="4"/>
  <c r="N371" i="4"/>
  <c r="N370" i="4"/>
  <c r="N369" i="4"/>
  <c r="N368" i="4"/>
  <c r="N367" i="4"/>
  <c r="N366" i="4"/>
  <c r="N365" i="4"/>
  <c r="N364" i="4"/>
  <c r="N363" i="4"/>
  <c r="N362" i="4"/>
  <c r="N361" i="4"/>
  <c r="N360" i="4"/>
  <c r="N359" i="4"/>
  <c r="N358" i="4"/>
  <c r="N357" i="4"/>
  <c r="N356" i="4"/>
  <c r="N355" i="4"/>
  <c r="N354" i="4"/>
  <c r="N353" i="4"/>
  <c r="N352" i="4"/>
  <c r="N351" i="4"/>
  <c r="N350" i="4"/>
  <c r="N349" i="4"/>
  <c r="N348" i="4"/>
  <c r="N347" i="4"/>
  <c r="N346" i="4"/>
  <c r="N345" i="4"/>
  <c r="N344" i="4"/>
  <c r="N343" i="4"/>
  <c r="N342" i="4"/>
  <c r="N341" i="4"/>
  <c r="N340" i="4"/>
  <c r="N339" i="4"/>
  <c r="N338" i="4"/>
  <c r="N337" i="4"/>
  <c r="N336" i="4"/>
  <c r="N335" i="4"/>
  <c r="N334" i="4"/>
  <c r="N333" i="4"/>
  <c r="N332" i="4"/>
  <c r="N331" i="4"/>
  <c r="N330" i="4"/>
  <c r="N329" i="4"/>
  <c r="N328" i="4"/>
  <c r="N327" i="4"/>
  <c r="N326" i="4"/>
  <c r="N325" i="4"/>
  <c r="N324" i="4"/>
  <c r="N323" i="4"/>
  <c r="N322" i="4"/>
  <c r="N321" i="4"/>
  <c r="N320" i="4"/>
  <c r="N319" i="4"/>
  <c r="N318" i="4"/>
  <c r="N317" i="4"/>
  <c r="N316" i="4"/>
  <c r="N315" i="4"/>
  <c r="N314" i="4"/>
  <c r="N313" i="4"/>
  <c r="N312" i="4"/>
  <c r="N311" i="4"/>
  <c r="N310" i="4"/>
  <c r="N309" i="4"/>
  <c r="N308" i="4"/>
  <c r="N307" i="4"/>
  <c r="N306" i="4"/>
  <c r="N305" i="4"/>
  <c r="N304" i="4"/>
  <c r="N303" i="4"/>
  <c r="N302" i="4"/>
  <c r="N301" i="4"/>
  <c r="N300" i="4"/>
  <c r="N299" i="4"/>
  <c r="N298" i="4"/>
  <c r="N297" i="4"/>
  <c r="N296" i="4"/>
  <c r="N295" i="4"/>
  <c r="N294" i="4"/>
  <c r="N293" i="4"/>
  <c r="N292" i="4"/>
  <c r="N291" i="4"/>
  <c r="N290" i="4"/>
  <c r="N289" i="4"/>
  <c r="N288" i="4"/>
  <c r="N287" i="4"/>
  <c r="N286" i="4"/>
  <c r="N285" i="4"/>
  <c r="N284" i="4"/>
  <c r="N283" i="4"/>
  <c r="N282" i="4"/>
  <c r="N281" i="4"/>
  <c r="N280" i="4"/>
  <c r="N279" i="4"/>
  <c r="N278" i="4"/>
  <c r="N277" i="4"/>
  <c r="N276" i="4"/>
  <c r="N275" i="4"/>
  <c r="N274" i="4"/>
  <c r="N273" i="4"/>
  <c r="N272" i="4"/>
  <c r="N271" i="4"/>
  <c r="N270" i="4"/>
  <c r="N269" i="4"/>
  <c r="N268" i="4"/>
  <c r="N267" i="4"/>
  <c r="N266" i="4"/>
  <c r="N265" i="4"/>
  <c r="N264" i="4"/>
  <c r="N263" i="4"/>
  <c r="N262" i="4"/>
  <c r="N261" i="4"/>
  <c r="N260" i="4"/>
  <c r="N259" i="4"/>
  <c r="N258" i="4"/>
  <c r="N257" i="4"/>
  <c r="N256" i="4"/>
  <c r="N255" i="4"/>
  <c r="N254" i="4"/>
  <c r="N253" i="4"/>
  <c r="N252" i="4"/>
  <c r="N251" i="4"/>
  <c r="N250" i="4"/>
  <c r="N249" i="4"/>
  <c r="N248" i="4"/>
  <c r="N247" i="4"/>
  <c r="N246" i="4"/>
  <c r="N245" i="4"/>
  <c r="N244" i="4"/>
  <c r="N243" i="4"/>
  <c r="N242" i="4"/>
  <c r="N241" i="4"/>
  <c r="N240" i="4"/>
  <c r="N239" i="4"/>
  <c r="N238" i="4"/>
  <c r="N237" i="4"/>
  <c r="N236" i="4"/>
  <c r="N235" i="4"/>
  <c r="N234" i="4"/>
  <c r="N233" i="4"/>
  <c r="N232" i="4"/>
  <c r="N231" i="4"/>
  <c r="N230" i="4"/>
  <c r="N229" i="4"/>
  <c r="N228" i="4"/>
  <c r="N227" i="4"/>
  <c r="N226" i="4"/>
  <c r="N225" i="4"/>
  <c r="N224" i="4"/>
  <c r="N223" i="4"/>
  <c r="N222" i="4"/>
  <c r="N221" i="4"/>
  <c r="N220" i="4"/>
  <c r="N219" i="4"/>
  <c r="N218" i="4"/>
  <c r="N217" i="4"/>
  <c r="N216" i="4"/>
  <c r="N215" i="4"/>
  <c r="N214" i="4"/>
  <c r="N213" i="4"/>
  <c r="N212" i="4"/>
  <c r="N211" i="4"/>
  <c r="N210" i="4"/>
  <c r="N209" i="4"/>
  <c r="N208" i="4"/>
  <c r="N207" i="4"/>
  <c r="N206" i="4"/>
  <c r="N205" i="4"/>
  <c r="N204" i="4"/>
  <c r="N203" i="4"/>
  <c r="N202" i="4"/>
  <c r="N201" i="4"/>
  <c r="N200" i="4"/>
  <c r="N199" i="4"/>
  <c r="N198" i="4"/>
  <c r="N197" i="4"/>
  <c r="N196" i="4"/>
  <c r="N195" i="4"/>
  <c r="N194" i="4"/>
  <c r="N193" i="4"/>
  <c r="N192" i="4"/>
  <c r="N191" i="4"/>
  <c r="N190" i="4"/>
  <c r="N189" i="4"/>
  <c r="N188" i="4"/>
  <c r="N187" i="4"/>
  <c r="N186" i="4"/>
  <c r="N185" i="4"/>
  <c r="N184" i="4"/>
  <c r="N183" i="4"/>
  <c r="N182" i="4"/>
  <c r="N181" i="4"/>
  <c r="N180" i="4"/>
  <c r="N179" i="4"/>
  <c r="N178" i="4"/>
  <c r="N177" i="4"/>
  <c r="N176" i="4"/>
  <c r="N175" i="4"/>
  <c r="N174" i="4"/>
  <c r="N173" i="4"/>
  <c r="N172" i="4"/>
  <c r="N171" i="4"/>
  <c r="N170" i="4"/>
  <c r="N169" i="4"/>
  <c r="N168" i="4"/>
  <c r="N167" i="4"/>
  <c r="N166" i="4"/>
  <c r="N165" i="4"/>
  <c r="N164" i="4"/>
  <c r="N163" i="4"/>
  <c r="N162" i="4"/>
  <c r="N161" i="4"/>
  <c r="N160" i="4"/>
  <c r="N159" i="4"/>
  <c r="N158" i="4"/>
  <c r="N157" i="4"/>
  <c r="N156" i="4"/>
  <c r="N155" i="4"/>
  <c r="N154" i="4"/>
  <c r="N153" i="4"/>
  <c r="N152" i="4"/>
  <c r="N151" i="4"/>
  <c r="N150" i="4"/>
  <c r="N149" i="4"/>
  <c r="N148" i="4"/>
  <c r="N147" i="4"/>
  <c r="N146" i="4"/>
  <c r="N145" i="4"/>
  <c r="N144" i="4"/>
  <c r="N143" i="4"/>
  <c r="N142" i="4"/>
  <c r="N141" i="4"/>
  <c r="N140" i="4"/>
  <c r="N139" i="4"/>
  <c r="N138" i="4"/>
  <c r="N137" i="4"/>
  <c r="N136" i="4"/>
  <c r="N135" i="4"/>
  <c r="N134" i="4"/>
  <c r="N133" i="4"/>
  <c r="N132" i="4"/>
  <c r="N131" i="4"/>
  <c r="N130" i="4"/>
  <c r="N129" i="4"/>
  <c r="N128" i="4"/>
  <c r="N127" i="4"/>
  <c r="N126" i="4"/>
  <c r="N125" i="4"/>
  <c r="N124" i="4"/>
  <c r="N123" i="4"/>
  <c r="N122" i="4"/>
  <c r="N121" i="4"/>
  <c r="N120" i="4"/>
  <c r="N119" i="4"/>
  <c r="N118" i="4"/>
  <c r="N117" i="4"/>
  <c r="N116" i="4"/>
  <c r="N115" i="4"/>
  <c r="N114" i="4"/>
  <c r="N113" i="4"/>
  <c r="N112" i="4"/>
  <c r="N111" i="4"/>
  <c r="N110" i="4"/>
  <c r="N109" i="4"/>
  <c r="N108" i="4"/>
  <c r="N107" i="4"/>
  <c r="N106" i="4"/>
  <c r="N105" i="4"/>
  <c r="N104" i="4"/>
  <c r="N103" i="4"/>
  <c r="N102" i="4"/>
  <c r="N101" i="4"/>
  <c r="N100" i="4"/>
  <c r="N99" i="4"/>
  <c r="N98" i="4"/>
  <c r="N97" i="4"/>
  <c r="N96" i="4"/>
  <c r="N95" i="4"/>
  <c r="N94" i="4"/>
  <c r="N93" i="4"/>
  <c r="N92" i="4"/>
  <c r="N91" i="4"/>
  <c r="N90" i="4"/>
  <c r="N89" i="4"/>
  <c r="N88" i="4"/>
  <c r="N87" i="4"/>
  <c r="N86" i="4"/>
  <c r="N85" i="4"/>
  <c r="N84" i="4"/>
  <c r="N83" i="4"/>
  <c r="N82" i="4"/>
  <c r="N81" i="4"/>
  <c r="N80" i="4"/>
  <c r="N79" i="4"/>
  <c r="N78" i="4"/>
  <c r="N77" i="4"/>
  <c r="N76" i="4"/>
  <c r="N75" i="4"/>
  <c r="N74" i="4"/>
  <c r="N73" i="4"/>
  <c r="N72" i="4"/>
  <c r="N71" i="4"/>
  <c r="N70" i="4"/>
  <c r="N69" i="4"/>
  <c r="N68" i="4"/>
  <c r="N67" i="4"/>
  <c r="N66" i="4"/>
  <c r="N65" i="4"/>
  <c r="N64" i="4"/>
  <c r="N63" i="4"/>
  <c r="N62" i="4"/>
  <c r="N61" i="4"/>
  <c r="N60" i="4"/>
  <c r="N59" i="4"/>
  <c r="N58" i="4"/>
  <c r="N57" i="4"/>
  <c r="N56" i="4"/>
  <c r="N55" i="4"/>
  <c r="N54" i="4"/>
  <c r="N53" i="4"/>
  <c r="N52" i="4"/>
  <c r="N51" i="4"/>
  <c r="N50" i="4"/>
  <c r="N49" i="4"/>
  <c r="N48" i="4"/>
  <c r="N47" i="4"/>
  <c r="N46" i="4"/>
  <c r="N45" i="4"/>
  <c r="N44" i="4"/>
  <c r="N4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3" i="4"/>
  <c r="N2" i="4"/>
  <c r="Q11" i="3"/>
  <c r="R11" i="3"/>
  <c r="Q12" i="3"/>
  <c r="R12" i="3"/>
  <c r="Q13" i="3"/>
  <c r="R13" i="3"/>
  <c r="Q14" i="3"/>
  <c r="R14" i="3"/>
  <c r="Q15" i="3"/>
  <c r="R15" i="3"/>
  <c r="Q16" i="3"/>
  <c r="R16" i="3"/>
  <c r="Q17" i="3"/>
  <c r="R17" i="3"/>
  <c r="Q18" i="3"/>
  <c r="R18" i="3"/>
  <c r="Q19" i="3"/>
  <c r="R19" i="3"/>
  <c r="Q20" i="3"/>
  <c r="R20" i="3"/>
  <c r="Q21" i="3"/>
  <c r="R21" i="3"/>
  <c r="Q22" i="3"/>
  <c r="R22" i="3"/>
  <c r="Q23" i="3"/>
  <c r="R23" i="3"/>
  <c r="Q24" i="3"/>
  <c r="R24" i="3"/>
  <c r="Q25" i="3"/>
  <c r="R25" i="3"/>
  <c r="Q26" i="3"/>
  <c r="R26" i="3"/>
  <c r="R10" i="3"/>
  <c r="Q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3" i="3"/>
  <c r="N2" i="3"/>
  <c r="Q11" i="2"/>
  <c r="S11" i="2" s="1"/>
  <c r="Q12" i="2"/>
  <c r="S12" i="2" s="1"/>
  <c r="Q13" i="2"/>
  <c r="R13" i="2" s="1"/>
  <c r="Q14" i="2"/>
  <c r="S14" i="2" s="1"/>
  <c r="Q15" i="2"/>
  <c r="S15" i="2" s="1"/>
  <c r="Q16" i="2"/>
  <c r="S16" i="2" s="1"/>
  <c r="Q17" i="2"/>
  <c r="R17" i="2" s="1"/>
  <c r="Q18" i="2"/>
  <c r="R18" i="2" s="1"/>
  <c r="Q19" i="2"/>
  <c r="R19" i="2" s="1"/>
  <c r="Q20" i="2"/>
  <c r="S20" i="2" s="1"/>
  <c r="Q21" i="2"/>
  <c r="R21" i="2" s="1"/>
  <c r="Q22" i="2"/>
  <c r="S22" i="2" s="1"/>
  <c r="Q23" i="2"/>
  <c r="S23" i="2" s="1"/>
  <c r="Q24" i="2"/>
  <c r="S24" i="2" s="1"/>
  <c r="Q25" i="2"/>
  <c r="R25" i="2" s="1"/>
  <c r="Q26" i="2"/>
  <c r="R26" i="2" s="1"/>
  <c r="Q10" i="2"/>
  <c r="R10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3" i="2"/>
  <c r="N2" i="2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2" i="1"/>
  <c r="B133" i="1"/>
  <c r="B134" i="1"/>
  <c r="B135" i="1"/>
  <c r="B136" i="1"/>
  <c r="B137" i="1"/>
  <c r="B138" i="1"/>
  <c r="B140" i="1"/>
  <c r="B141" i="1"/>
  <c r="B142" i="1"/>
  <c r="B143" i="1"/>
  <c r="B144" i="1"/>
  <c r="B145" i="1"/>
  <c r="B146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10" i="1"/>
  <c r="N3" i="1"/>
  <c r="N2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10" i="1"/>
  <c r="B131" i="1"/>
  <c r="B139" i="1"/>
  <c r="B147" i="1"/>
  <c r="B163" i="1"/>
  <c r="B387" i="1"/>
  <c r="B459" i="1"/>
  <c r="B475" i="1"/>
  <c r="B491" i="1"/>
  <c r="M23" i="9" l="1"/>
  <c r="M14" i="9"/>
  <c r="M439" i="9"/>
  <c r="M498" i="9"/>
  <c r="M194" i="9"/>
  <c r="M265" i="9"/>
  <c r="M503" i="9"/>
  <c r="M71" i="9"/>
  <c r="M199" i="9"/>
  <c r="M266" i="9"/>
  <c r="M504" i="9"/>
  <c r="M39" i="9"/>
  <c r="M42" i="9"/>
  <c r="M49" i="9"/>
  <c r="M103" i="9"/>
  <c r="M106" i="9"/>
  <c r="M113" i="9"/>
  <c r="M167" i="9"/>
  <c r="M170" i="9"/>
  <c r="M177" i="9"/>
  <c r="M231" i="9"/>
  <c r="M234" i="9"/>
  <c r="M241" i="9"/>
  <c r="M295" i="9"/>
  <c r="M298" i="9"/>
  <c r="M305" i="9"/>
  <c r="M346" i="9"/>
  <c r="M378" i="9"/>
  <c r="M410" i="9"/>
  <c r="M442" i="9"/>
  <c r="M474" i="9"/>
  <c r="M506" i="9"/>
  <c r="M66" i="9"/>
  <c r="M127" i="9"/>
  <c r="M329" i="9"/>
  <c r="M407" i="9"/>
  <c r="M25" i="9"/>
  <c r="M87" i="9"/>
  <c r="M90" i="9"/>
  <c r="M97" i="9"/>
  <c r="M151" i="9"/>
  <c r="M154" i="9"/>
  <c r="M161" i="9"/>
  <c r="M215" i="9"/>
  <c r="M218" i="9"/>
  <c r="M225" i="9"/>
  <c r="M279" i="9"/>
  <c r="M282" i="9"/>
  <c r="M289" i="9"/>
  <c r="M354" i="9"/>
  <c r="M386" i="9"/>
  <c r="M418" i="9"/>
  <c r="M450" i="9"/>
  <c r="M482" i="9"/>
  <c r="M47" i="9"/>
  <c r="M50" i="9"/>
  <c r="M57" i="9"/>
  <c r="M111" i="9"/>
  <c r="M114" i="9"/>
  <c r="M121" i="9"/>
  <c r="M175" i="9"/>
  <c r="M178" i="9"/>
  <c r="M185" i="9"/>
  <c r="M239" i="9"/>
  <c r="M242" i="9"/>
  <c r="M249" i="9"/>
  <c r="M303" i="9"/>
  <c r="M306" i="9"/>
  <c r="M313" i="9"/>
  <c r="M351" i="9"/>
  <c r="M383" i="9"/>
  <c r="M415" i="9"/>
  <c r="M447" i="9"/>
  <c r="M479" i="9"/>
  <c r="M130" i="9"/>
  <c r="M201" i="9"/>
  <c r="M319" i="9"/>
  <c r="M375" i="9"/>
  <c r="M31" i="9"/>
  <c r="M81" i="9"/>
  <c r="M135" i="9"/>
  <c r="M202" i="9"/>
  <c r="M327" i="9"/>
  <c r="M33" i="9"/>
  <c r="M41" i="9"/>
  <c r="M95" i="9"/>
  <c r="M98" i="9"/>
  <c r="M105" i="9"/>
  <c r="M159" i="9"/>
  <c r="M162" i="9"/>
  <c r="M169" i="9"/>
  <c r="M223" i="9"/>
  <c r="M226" i="9"/>
  <c r="M233" i="9"/>
  <c r="M287" i="9"/>
  <c r="M290" i="9"/>
  <c r="M297" i="9"/>
  <c r="M359" i="9"/>
  <c r="M391" i="9"/>
  <c r="M423" i="9"/>
  <c r="M455" i="9"/>
  <c r="M487" i="9"/>
  <c r="M73" i="9"/>
  <c r="M191" i="9"/>
  <c r="M255" i="9"/>
  <c r="M322" i="9"/>
  <c r="M471" i="9"/>
  <c r="M22" i="9"/>
  <c r="M74" i="9"/>
  <c r="M145" i="9"/>
  <c r="M209" i="9"/>
  <c r="M273" i="9"/>
  <c r="M426" i="9"/>
  <c r="M458" i="9"/>
  <c r="M490" i="9"/>
  <c r="M15" i="9"/>
  <c r="M55" i="9"/>
  <c r="M58" i="9"/>
  <c r="M65" i="9"/>
  <c r="M119" i="9"/>
  <c r="M122" i="9"/>
  <c r="M129" i="9"/>
  <c r="M183" i="9"/>
  <c r="M186" i="9"/>
  <c r="M193" i="9"/>
  <c r="M247" i="9"/>
  <c r="M250" i="9"/>
  <c r="M257" i="9"/>
  <c r="M311" i="9"/>
  <c r="M314" i="9"/>
  <c r="M321" i="9"/>
  <c r="M338" i="9"/>
  <c r="M370" i="9"/>
  <c r="M402" i="9"/>
  <c r="M434" i="9"/>
  <c r="M466" i="9"/>
  <c r="M63" i="9"/>
  <c r="M137" i="9"/>
  <c r="M258" i="9"/>
  <c r="M343" i="9"/>
  <c r="M27" i="9"/>
  <c r="M19" i="9"/>
  <c r="M11" i="9"/>
  <c r="M505" i="9"/>
  <c r="M497" i="9"/>
  <c r="M489" i="9"/>
  <c r="M481" i="9"/>
  <c r="M473" i="9"/>
  <c r="M465" i="9"/>
  <c r="M457" i="9"/>
  <c r="M449" i="9"/>
  <c r="M441" i="9"/>
  <c r="M433" i="9"/>
  <c r="M425" i="9"/>
  <c r="M417" i="9"/>
  <c r="M409" i="9"/>
  <c r="M401" i="9"/>
  <c r="M393" i="9"/>
  <c r="M385" i="9"/>
  <c r="M377" i="9"/>
  <c r="M369" i="9"/>
  <c r="M361" i="9"/>
  <c r="M353" i="9"/>
  <c r="M345" i="9"/>
  <c r="M337" i="9"/>
  <c r="M502" i="9"/>
  <c r="M494" i="9"/>
  <c r="M486" i="9"/>
  <c r="M478" i="9"/>
  <c r="M470" i="9"/>
  <c r="M462" i="9"/>
  <c r="M454" i="9"/>
  <c r="M446" i="9"/>
  <c r="M438" i="9"/>
  <c r="M430" i="9"/>
  <c r="M422" i="9"/>
  <c r="M414" i="9"/>
  <c r="M406" i="9"/>
  <c r="M398" i="9"/>
  <c r="M390" i="9"/>
  <c r="M382" i="9"/>
  <c r="M374" i="9"/>
  <c r="M366" i="9"/>
  <c r="M358" i="9"/>
  <c r="M350" i="9"/>
  <c r="M342" i="9"/>
  <c r="M334" i="9"/>
  <c r="M326" i="9"/>
  <c r="M318" i="9"/>
  <c r="M310" i="9"/>
  <c r="M302" i="9"/>
  <c r="M294" i="9"/>
  <c r="M286" i="9"/>
  <c r="M278" i="9"/>
  <c r="M270" i="9"/>
  <c r="M262" i="9"/>
  <c r="M254" i="9"/>
  <c r="M246" i="9"/>
  <c r="M238" i="9"/>
  <c r="M230" i="9"/>
  <c r="M222" i="9"/>
  <c r="M214" i="9"/>
  <c r="M206" i="9"/>
  <c r="M198" i="9"/>
  <c r="M190" i="9"/>
  <c r="M182" i="9"/>
  <c r="M174" i="9"/>
  <c r="M166" i="9"/>
  <c r="M158" i="9"/>
  <c r="M150" i="9"/>
  <c r="M142" i="9"/>
  <c r="M134" i="9"/>
  <c r="M126" i="9"/>
  <c r="M118" i="9"/>
  <c r="M110" i="9"/>
  <c r="M102" i="9"/>
  <c r="M94" i="9"/>
  <c r="M86" i="9"/>
  <c r="M78" i="9"/>
  <c r="M70" i="9"/>
  <c r="M62" i="9"/>
  <c r="M54" i="9"/>
  <c r="M46" i="9"/>
  <c r="M38" i="9"/>
  <c r="M34" i="9"/>
  <c r="M26" i="9"/>
  <c r="M18" i="9"/>
  <c r="M10" i="9"/>
  <c r="M138" i="9"/>
  <c r="M263" i="9"/>
  <c r="M330" i="9"/>
  <c r="M362" i="9"/>
  <c r="M394" i="9"/>
  <c r="M17" i="9"/>
  <c r="M30" i="9"/>
  <c r="M79" i="9"/>
  <c r="M82" i="9"/>
  <c r="M89" i="9"/>
  <c r="M143" i="9"/>
  <c r="M146" i="9"/>
  <c r="M153" i="9"/>
  <c r="M207" i="9"/>
  <c r="M210" i="9"/>
  <c r="M217" i="9"/>
  <c r="M271" i="9"/>
  <c r="M274" i="9"/>
  <c r="M281" i="9"/>
  <c r="M335" i="9"/>
  <c r="M367" i="9"/>
  <c r="M399" i="9"/>
  <c r="M431" i="9"/>
  <c r="M463" i="9"/>
  <c r="M495" i="9"/>
  <c r="M13" i="9"/>
  <c r="M21" i="9"/>
  <c r="M29" i="9"/>
  <c r="M43" i="9"/>
  <c r="M51" i="9"/>
  <c r="M59" i="9"/>
  <c r="M67" i="9"/>
  <c r="M75" i="9"/>
  <c r="M83" i="9"/>
  <c r="M91" i="9"/>
  <c r="M99" i="9"/>
  <c r="M107" i="9"/>
  <c r="M115" i="9"/>
  <c r="M123" i="9"/>
  <c r="M131" i="9"/>
  <c r="M139" i="9"/>
  <c r="M147" i="9"/>
  <c r="M155" i="9"/>
  <c r="M163" i="9"/>
  <c r="M171" i="9"/>
  <c r="M179" i="9"/>
  <c r="M187" i="9"/>
  <c r="M195" i="9"/>
  <c r="M203" i="9"/>
  <c r="M211" i="9"/>
  <c r="M219" i="9"/>
  <c r="M227" i="9"/>
  <c r="M235" i="9"/>
  <c r="M243" i="9"/>
  <c r="M251" i="9"/>
  <c r="M259" i="9"/>
  <c r="M267" i="9"/>
  <c r="M275" i="9"/>
  <c r="M283" i="9"/>
  <c r="M291" i="9"/>
  <c r="M299" i="9"/>
  <c r="M307" i="9"/>
  <c r="M315" i="9"/>
  <c r="M323" i="9"/>
  <c r="M331" i="9"/>
  <c r="M339" i="9"/>
  <c r="M347" i="9"/>
  <c r="M355" i="9"/>
  <c r="M363" i="9"/>
  <c r="M371" i="9"/>
  <c r="M379" i="9"/>
  <c r="M387" i="9"/>
  <c r="M395" i="9"/>
  <c r="M403" i="9"/>
  <c r="M411" i="9"/>
  <c r="M419" i="9"/>
  <c r="M427" i="9"/>
  <c r="M435" i="9"/>
  <c r="M443" i="9"/>
  <c r="M451" i="9"/>
  <c r="M459" i="9"/>
  <c r="M467" i="9"/>
  <c r="M475" i="9"/>
  <c r="M483" i="9"/>
  <c r="M491" i="9"/>
  <c r="M499" i="9"/>
  <c r="M507" i="9"/>
  <c r="M12" i="9"/>
  <c r="M20" i="9"/>
  <c r="M28" i="9"/>
  <c r="M36" i="9"/>
  <c r="M44" i="9"/>
  <c r="M52" i="9"/>
  <c r="M60" i="9"/>
  <c r="M68" i="9"/>
  <c r="M76" i="9"/>
  <c r="M84" i="9"/>
  <c r="M92" i="9"/>
  <c r="M100" i="9"/>
  <c r="M108" i="9"/>
  <c r="M116" i="9"/>
  <c r="M124" i="9"/>
  <c r="M132" i="9"/>
  <c r="M140" i="9"/>
  <c r="M148" i="9"/>
  <c r="M156" i="9"/>
  <c r="M164" i="9"/>
  <c r="M172" i="9"/>
  <c r="M180" i="9"/>
  <c r="M188" i="9"/>
  <c r="M196" i="9"/>
  <c r="M204" i="9"/>
  <c r="M212" i="9"/>
  <c r="M220" i="9"/>
  <c r="M228" i="9"/>
  <c r="M236" i="9"/>
  <c r="M244" i="9"/>
  <c r="M252" i="9"/>
  <c r="M260" i="9"/>
  <c r="M268" i="9"/>
  <c r="M276" i="9"/>
  <c r="M284" i="9"/>
  <c r="M292" i="9"/>
  <c r="M300" i="9"/>
  <c r="M308" i="9"/>
  <c r="M316" i="9"/>
  <c r="M324" i="9"/>
  <c r="M332" i="9"/>
  <c r="M340" i="9"/>
  <c r="M348" i="9"/>
  <c r="M356" i="9"/>
  <c r="M364" i="9"/>
  <c r="M372" i="9"/>
  <c r="M380" i="9"/>
  <c r="M388" i="9"/>
  <c r="M396" i="9"/>
  <c r="M404" i="9"/>
  <c r="M412" i="9"/>
  <c r="M420" i="9"/>
  <c r="M428" i="9"/>
  <c r="M436" i="9"/>
  <c r="M444" i="9"/>
  <c r="M452" i="9"/>
  <c r="M460" i="9"/>
  <c r="M468" i="9"/>
  <c r="M476" i="9"/>
  <c r="M484" i="9"/>
  <c r="M492" i="9"/>
  <c r="M500" i="9"/>
  <c r="M508" i="9"/>
  <c r="M35" i="9"/>
  <c r="M37" i="9"/>
  <c r="M45" i="9"/>
  <c r="M53" i="9"/>
  <c r="M61" i="9"/>
  <c r="M69" i="9"/>
  <c r="M77" i="9"/>
  <c r="M85" i="9"/>
  <c r="M93" i="9"/>
  <c r="M101" i="9"/>
  <c r="M109" i="9"/>
  <c r="M117" i="9"/>
  <c r="M125" i="9"/>
  <c r="M133" i="9"/>
  <c r="M141" i="9"/>
  <c r="M149" i="9"/>
  <c r="M157" i="9"/>
  <c r="M165" i="9"/>
  <c r="M173" i="9"/>
  <c r="M181" i="9"/>
  <c r="M189" i="9"/>
  <c r="M197" i="9"/>
  <c r="M205" i="9"/>
  <c r="M213" i="9"/>
  <c r="M221" i="9"/>
  <c r="M229" i="9"/>
  <c r="M237" i="9"/>
  <c r="M245" i="9"/>
  <c r="M253" i="9"/>
  <c r="M261" i="9"/>
  <c r="M269" i="9"/>
  <c r="M277" i="9"/>
  <c r="M285" i="9"/>
  <c r="M293" i="9"/>
  <c r="M301" i="9"/>
  <c r="M309" i="9"/>
  <c r="M317" i="9"/>
  <c r="M325" i="9"/>
  <c r="M333" i="9"/>
  <c r="M341" i="9"/>
  <c r="M349" i="9"/>
  <c r="M357" i="9"/>
  <c r="M365" i="9"/>
  <c r="M373" i="9"/>
  <c r="M381" i="9"/>
  <c r="M389" i="9"/>
  <c r="M397" i="9"/>
  <c r="M405" i="9"/>
  <c r="M413" i="9"/>
  <c r="M421" i="9"/>
  <c r="M429" i="9"/>
  <c r="M437" i="9"/>
  <c r="M445" i="9"/>
  <c r="M453" i="9"/>
  <c r="M461" i="9"/>
  <c r="M469" i="9"/>
  <c r="M477" i="9"/>
  <c r="M485" i="9"/>
  <c r="M493" i="9"/>
  <c r="M501" i="9"/>
  <c r="M509" i="9"/>
  <c r="M16" i="9"/>
  <c r="M24" i="9"/>
  <c r="M32" i="9"/>
  <c r="M40" i="9"/>
  <c r="M48" i="9"/>
  <c r="M56" i="9"/>
  <c r="M64" i="9"/>
  <c r="M72" i="9"/>
  <c r="M80" i="9"/>
  <c r="M88" i="9"/>
  <c r="M96" i="9"/>
  <c r="M104" i="9"/>
  <c r="M112" i="9"/>
  <c r="M120" i="9"/>
  <c r="M128" i="9"/>
  <c r="M136" i="9"/>
  <c r="M144" i="9"/>
  <c r="M152" i="9"/>
  <c r="M160" i="9"/>
  <c r="M168" i="9"/>
  <c r="M176" i="9"/>
  <c r="M184" i="9"/>
  <c r="M192" i="9"/>
  <c r="M200" i="9"/>
  <c r="M208" i="9"/>
  <c r="M216" i="9"/>
  <c r="M224" i="9"/>
  <c r="M232" i="9"/>
  <c r="M240" i="9"/>
  <c r="M248" i="9"/>
  <c r="M256" i="9"/>
  <c r="M264" i="9"/>
  <c r="M272" i="9"/>
  <c r="M280" i="9"/>
  <c r="M288" i="9"/>
  <c r="M296" i="9"/>
  <c r="M304" i="9"/>
  <c r="M312" i="9"/>
  <c r="M320" i="9"/>
  <c r="M328" i="9"/>
  <c r="M336" i="9"/>
  <c r="M344" i="9"/>
  <c r="M352" i="9"/>
  <c r="M360" i="9"/>
  <c r="M368" i="9"/>
  <c r="M376" i="9"/>
  <c r="M384" i="9"/>
  <c r="M392" i="9"/>
  <c r="M400" i="9"/>
  <c r="M408" i="9"/>
  <c r="M416" i="9"/>
  <c r="M424" i="9"/>
  <c r="M432" i="9"/>
  <c r="M440" i="9"/>
  <c r="M448" i="9"/>
  <c r="M456" i="9"/>
  <c r="M464" i="9"/>
  <c r="M472" i="9"/>
  <c r="M480" i="9"/>
  <c r="M488" i="9"/>
  <c r="M496" i="9"/>
  <c r="M115" i="8"/>
  <c r="M243" i="8"/>
  <c r="M433" i="8"/>
  <c r="M11" i="8"/>
  <c r="M460" i="8"/>
  <c r="M83" i="8"/>
  <c r="M211" i="8"/>
  <c r="M339" i="8"/>
  <c r="M487" i="8"/>
  <c r="M67" i="8"/>
  <c r="M195" i="8"/>
  <c r="M323" i="8"/>
  <c r="M369" i="8"/>
  <c r="M26" i="8"/>
  <c r="M99" i="8"/>
  <c r="M227" i="8"/>
  <c r="M359" i="8"/>
  <c r="M131" i="8"/>
  <c r="M259" i="8"/>
  <c r="M356" i="8"/>
  <c r="M21" i="8"/>
  <c r="M23" i="8"/>
  <c r="M147" i="8"/>
  <c r="M275" i="8"/>
  <c r="M507" i="8"/>
  <c r="M499" i="8"/>
  <c r="M491" i="8"/>
  <c r="M483" i="8"/>
  <c r="M475" i="8"/>
  <c r="M467" i="8"/>
  <c r="M459" i="8"/>
  <c r="M451" i="8"/>
  <c r="M443" i="8"/>
  <c r="M435" i="8"/>
  <c r="M427" i="8"/>
  <c r="M419" i="8"/>
  <c r="M411" i="8"/>
  <c r="M403" i="8"/>
  <c r="M395" i="8"/>
  <c r="M387" i="8"/>
  <c r="M379" i="8"/>
  <c r="M371" i="8"/>
  <c r="M363" i="8"/>
  <c r="M355" i="8"/>
  <c r="M347" i="8"/>
  <c r="M489" i="8"/>
  <c r="M479" i="8"/>
  <c r="M452" i="8"/>
  <c r="M425" i="8"/>
  <c r="M415" i="8"/>
  <c r="M388" i="8"/>
  <c r="M361" i="8"/>
  <c r="M351" i="8"/>
  <c r="M22" i="8"/>
  <c r="M17" i="8"/>
  <c r="M484" i="8"/>
  <c r="M457" i="8"/>
  <c r="M447" i="8"/>
  <c r="M420" i="8"/>
  <c r="M393" i="8"/>
  <c r="M492" i="8"/>
  <c r="M465" i="8"/>
  <c r="M455" i="8"/>
  <c r="M428" i="8"/>
  <c r="M401" i="8"/>
  <c r="M391" i="8"/>
  <c r="M364" i="8"/>
  <c r="M331" i="8"/>
  <c r="M315" i="8"/>
  <c r="M299" i="8"/>
  <c r="M283" i="8"/>
  <c r="M267" i="8"/>
  <c r="M251" i="8"/>
  <c r="M235" i="8"/>
  <c r="M219" i="8"/>
  <c r="M203" i="8"/>
  <c r="M187" i="8"/>
  <c r="M171" i="8"/>
  <c r="M155" i="8"/>
  <c r="M139" i="8"/>
  <c r="M123" i="8"/>
  <c r="M107" i="8"/>
  <c r="M91" i="8"/>
  <c r="M75" i="8"/>
  <c r="M59" i="8"/>
  <c r="M43" i="8"/>
  <c r="M27" i="8"/>
  <c r="M10" i="8"/>
  <c r="M505" i="8"/>
  <c r="M495" i="8"/>
  <c r="M468" i="8"/>
  <c r="M441" i="8"/>
  <c r="M431" i="8"/>
  <c r="M404" i="8"/>
  <c r="M377" i="8"/>
  <c r="M367" i="8"/>
  <c r="M340" i="8"/>
  <c r="M337" i="8"/>
  <c r="M324" i="8"/>
  <c r="M321" i="8"/>
  <c r="M308" i="8"/>
  <c r="M305" i="8"/>
  <c r="M292" i="8"/>
  <c r="M289" i="8"/>
  <c r="M276" i="8"/>
  <c r="M273" i="8"/>
  <c r="M260" i="8"/>
  <c r="M257" i="8"/>
  <c r="M244" i="8"/>
  <c r="M241" i="8"/>
  <c r="M228" i="8"/>
  <c r="M225" i="8"/>
  <c r="M212" i="8"/>
  <c r="M209" i="8"/>
  <c r="M196" i="8"/>
  <c r="M193" i="8"/>
  <c r="M180" i="8"/>
  <c r="M177" i="8"/>
  <c r="M164" i="8"/>
  <c r="M161" i="8"/>
  <c r="M148" i="8"/>
  <c r="M145" i="8"/>
  <c r="M132" i="8"/>
  <c r="M129" i="8"/>
  <c r="M116" i="8"/>
  <c r="M113" i="8"/>
  <c r="M100" i="8"/>
  <c r="M97" i="8"/>
  <c r="M84" i="8"/>
  <c r="M81" i="8"/>
  <c r="M68" i="8"/>
  <c r="M65" i="8"/>
  <c r="M52" i="8"/>
  <c r="M49" i="8"/>
  <c r="M36" i="8"/>
  <c r="M33" i="8"/>
  <c r="M25" i="8"/>
  <c r="M15" i="8"/>
  <c r="M508" i="8"/>
  <c r="M481" i="8"/>
  <c r="M471" i="8"/>
  <c r="M444" i="8"/>
  <c r="M417" i="8"/>
  <c r="M407" i="8"/>
  <c r="M380" i="8"/>
  <c r="M353" i="8"/>
  <c r="M343" i="8"/>
  <c r="M327" i="8"/>
  <c r="M311" i="8"/>
  <c r="M295" i="8"/>
  <c r="M279" i="8"/>
  <c r="M263" i="8"/>
  <c r="M247" i="8"/>
  <c r="M231" i="8"/>
  <c r="M215" i="8"/>
  <c r="M199" i="8"/>
  <c r="M183" i="8"/>
  <c r="M167" i="8"/>
  <c r="M151" i="8"/>
  <c r="M135" i="8"/>
  <c r="M119" i="8"/>
  <c r="M103" i="8"/>
  <c r="M87" i="8"/>
  <c r="M71" i="8"/>
  <c r="M55" i="8"/>
  <c r="M39" i="8"/>
  <c r="M18" i="8"/>
  <c r="M13" i="8"/>
  <c r="M383" i="8"/>
  <c r="M500" i="8"/>
  <c r="M473" i="8"/>
  <c r="M463" i="8"/>
  <c r="M436" i="8"/>
  <c r="M409" i="8"/>
  <c r="M399" i="8"/>
  <c r="M372" i="8"/>
  <c r="M345" i="8"/>
  <c r="M332" i="8"/>
  <c r="M329" i="8"/>
  <c r="M316" i="8"/>
  <c r="M313" i="8"/>
  <c r="M300" i="8"/>
  <c r="M297" i="8"/>
  <c r="M284" i="8"/>
  <c r="M281" i="8"/>
  <c r="M268" i="8"/>
  <c r="M265" i="8"/>
  <c r="M252" i="8"/>
  <c r="M249" i="8"/>
  <c r="M236" i="8"/>
  <c r="M233" i="8"/>
  <c r="M220" i="8"/>
  <c r="M217" i="8"/>
  <c r="M204" i="8"/>
  <c r="M201" i="8"/>
  <c r="M188" i="8"/>
  <c r="M185" i="8"/>
  <c r="M172" i="8"/>
  <c r="M169" i="8"/>
  <c r="M156" i="8"/>
  <c r="M153" i="8"/>
  <c r="M140" i="8"/>
  <c r="M137" i="8"/>
  <c r="M124" i="8"/>
  <c r="M121" i="8"/>
  <c r="M108" i="8"/>
  <c r="M105" i="8"/>
  <c r="M92" i="8"/>
  <c r="M89" i="8"/>
  <c r="M76" i="8"/>
  <c r="M73" i="8"/>
  <c r="M60" i="8"/>
  <c r="M57" i="8"/>
  <c r="M44" i="8"/>
  <c r="M41" i="8"/>
  <c r="M28" i="8"/>
  <c r="M14" i="8"/>
  <c r="M503" i="8"/>
  <c r="M476" i="8"/>
  <c r="M449" i="8"/>
  <c r="M439" i="8"/>
  <c r="M412" i="8"/>
  <c r="M385" i="8"/>
  <c r="M375" i="8"/>
  <c r="M348" i="8"/>
  <c r="M335" i="8"/>
  <c r="M319" i="8"/>
  <c r="M303" i="8"/>
  <c r="M287" i="8"/>
  <c r="M271" i="8"/>
  <c r="M255" i="8"/>
  <c r="M239" i="8"/>
  <c r="M223" i="8"/>
  <c r="M207" i="8"/>
  <c r="M191" i="8"/>
  <c r="M175" i="8"/>
  <c r="M159" i="8"/>
  <c r="M143" i="8"/>
  <c r="M127" i="8"/>
  <c r="M111" i="8"/>
  <c r="M95" i="8"/>
  <c r="M79" i="8"/>
  <c r="M63" i="8"/>
  <c r="M47" i="8"/>
  <c r="M31" i="8"/>
  <c r="M19" i="8"/>
  <c r="M35" i="8"/>
  <c r="M163" i="8"/>
  <c r="M291" i="8"/>
  <c r="M423" i="8"/>
  <c r="M497" i="8"/>
  <c r="M51" i="8"/>
  <c r="M179" i="8"/>
  <c r="M307" i="8"/>
  <c r="M396" i="8"/>
  <c r="M504" i="8"/>
  <c r="M30" i="8"/>
  <c r="M38" i="8"/>
  <c r="M46" i="8"/>
  <c r="M54" i="8"/>
  <c r="M62" i="8"/>
  <c r="M70" i="8"/>
  <c r="M78" i="8"/>
  <c r="M86" i="8"/>
  <c r="M94" i="8"/>
  <c r="M102" i="8"/>
  <c r="M110" i="8"/>
  <c r="M118" i="8"/>
  <c r="M126" i="8"/>
  <c r="M134" i="8"/>
  <c r="M142" i="8"/>
  <c r="M150" i="8"/>
  <c r="M158" i="8"/>
  <c r="M166" i="8"/>
  <c r="M174" i="8"/>
  <c r="M182" i="8"/>
  <c r="M190" i="8"/>
  <c r="M198" i="8"/>
  <c r="M206" i="8"/>
  <c r="M214" i="8"/>
  <c r="M222" i="8"/>
  <c r="M230" i="8"/>
  <c r="M238" i="8"/>
  <c r="M246" i="8"/>
  <c r="M254" i="8"/>
  <c r="M262" i="8"/>
  <c r="M270" i="8"/>
  <c r="M278" i="8"/>
  <c r="M286" i="8"/>
  <c r="M294" i="8"/>
  <c r="M302" i="8"/>
  <c r="M310" i="8"/>
  <c r="M318" i="8"/>
  <c r="M326" i="8"/>
  <c r="M334" i="8"/>
  <c r="M342" i="8"/>
  <c r="M350" i="8"/>
  <c r="M358" i="8"/>
  <c r="M366" i="8"/>
  <c r="M374" i="8"/>
  <c r="M382" i="8"/>
  <c r="M390" i="8"/>
  <c r="M398" i="8"/>
  <c r="M406" i="8"/>
  <c r="M414" i="8"/>
  <c r="M422" i="8"/>
  <c r="M430" i="8"/>
  <c r="M438" i="8"/>
  <c r="M446" i="8"/>
  <c r="M454" i="8"/>
  <c r="M462" i="8"/>
  <c r="M470" i="8"/>
  <c r="M478" i="8"/>
  <c r="M486" i="8"/>
  <c r="M494" i="8"/>
  <c r="M502" i="8"/>
  <c r="M34" i="8"/>
  <c r="M42" i="8"/>
  <c r="M50" i="8"/>
  <c r="M58" i="8"/>
  <c r="M66" i="8"/>
  <c r="M74" i="8"/>
  <c r="M82" i="8"/>
  <c r="M90" i="8"/>
  <c r="M98" i="8"/>
  <c r="M106" i="8"/>
  <c r="M114" i="8"/>
  <c r="M122" i="8"/>
  <c r="M130" i="8"/>
  <c r="M138" i="8"/>
  <c r="M146" i="8"/>
  <c r="M154" i="8"/>
  <c r="M162" i="8"/>
  <c r="M170" i="8"/>
  <c r="M178" i="8"/>
  <c r="M186" i="8"/>
  <c r="M194" i="8"/>
  <c r="M202" i="8"/>
  <c r="M210" i="8"/>
  <c r="M218" i="8"/>
  <c r="M226" i="8"/>
  <c r="M234" i="8"/>
  <c r="M242" i="8"/>
  <c r="M250" i="8"/>
  <c r="M258" i="8"/>
  <c r="M266" i="8"/>
  <c r="M274" i="8"/>
  <c r="M282" i="8"/>
  <c r="M290" i="8"/>
  <c r="M298" i="8"/>
  <c r="M306" i="8"/>
  <c r="M314" i="8"/>
  <c r="M322" i="8"/>
  <c r="M330" i="8"/>
  <c r="M338" i="8"/>
  <c r="M346" i="8"/>
  <c r="M354" i="8"/>
  <c r="M362" i="8"/>
  <c r="M370" i="8"/>
  <c r="M378" i="8"/>
  <c r="M386" i="8"/>
  <c r="M394" i="8"/>
  <c r="M402" i="8"/>
  <c r="M410" i="8"/>
  <c r="M418" i="8"/>
  <c r="M426" i="8"/>
  <c r="M434" i="8"/>
  <c r="M442" i="8"/>
  <c r="M450" i="8"/>
  <c r="M458" i="8"/>
  <c r="M466" i="8"/>
  <c r="M474" i="8"/>
  <c r="M482" i="8"/>
  <c r="M490" i="8"/>
  <c r="M498" i="8"/>
  <c r="M506" i="8"/>
  <c r="M12" i="8"/>
  <c r="M16" i="8"/>
  <c r="M20" i="8"/>
  <c r="M24" i="8"/>
  <c r="M29" i="8"/>
  <c r="M37" i="8"/>
  <c r="M45" i="8"/>
  <c r="M53" i="8"/>
  <c r="M61" i="8"/>
  <c r="M69" i="8"/>
  <c r="M77" i="8"/>
  <c r="M85" i="8"/>
  <c r="M93" i="8"/>
  <c r="M101" i="8"/>
  <c r="M109" i="8"/>
  <c r="M117" i="8"/>
  <c r="M125" i="8"/>
  <c r="M133" i="8"/>
  <c r="M141" i="8"/>
  <c r="M149" i="8"/>
  <c r="M157" i="8"/>
  <c r="M165" i="8"/>
  <c r="M173" i="8"/>
  <c r="M181" i="8"/>
  <c r="M189" i="8"/>
  <c r="M197" i="8"/>
  <c r="M205" i="8"/>
  <c r="M213" i="8"/>
  <c r="M221" i="8"/>
  <c r="M229" i="8"/>
  <c r="M237" i="8"/>
  <c r="M245" i="8"/>
  <c r="M253" i="8"/>
  <c r="M261" i="8"/>
  <c r="M269" i="8"/>
  <c r="M277" i="8"/>
  <c r="M285" i="8"/>
  <c r="M293" i="8"/>
  <c r="M301" i="8"/>
  <c r="M309" i="8"/>
  <c r="M317" i="8"/>
  <c r="M325" i="8"/>
  <c r="M333" i="8"/>
  <c r="M341" i="8"/>
  <c r="M349" i="8"/>
  <c r="M357" i="8"/>
  <c r="M365" i="8"/>
  <c r="M373" i="8"/>
  <c r="M381" i="8"/>
  <c r="M389" i="8"/>
  <c r="M397" i="8"/>
  <c r="M405" i="8"/>
  <c r="M413" i="8"/>
  <c r="M421" i="8"/>
  <c r="M429" i="8"/>
  <c r="M437" i="8"/>
  <c r="M445" i="8"/>
  <c r="M453" i="8"/>
  <c r="M461" i="8"/>
  <c r="M469" i="8"/>
  <c r="M477" i="8"/>
  <c r="M485" i="8"/>
  <c r="M493" i="8"/>
  <c r="M501" i="8"/>
  <c r="M509" i="8"/>
  <c r="M32" i="8"/>
  <c r="M40" i="8"/>
  <c r="M48" i="8"/>
  <c r="M56" i="8"/>
  <c r="M64" i="8"/>
  <c r="M72" i="8"/>
  <c r="M80" i="8"/>
  <c r="M88" i="8"/>
  <c r="M96" i="8"/>
  <c r="M104" i="8"/>
  <c r="M112" i="8"/>
  <c r="M120" i="8"/>
  <c r="M128" i="8"/>
  <c r="M136" i="8"/>
  <c r="M144" i="8"/>
  <c r="M152" i="8"/>
  <c r="M160" i="8"/>
  <c r="M168" i="8"/>
  <c r="M176" i="8"/>
  <c r="M184" i="8"/>
  <c r="M192" i="8"/>
  <c r="M200" i="8"/>
  <c r="M208" i="8"/>
  <c r="M216" i="8"/>
  <c r="M224" i="8"/>
  <c r="M232" i="8"/>
  <c r="M240" i="8"/>
  <c r="M248" i="8"/>
  <c r="M256" i="8"/>
  <c r="M264" i="8"/>
  <c r="M272" i="8"/>
  <c r="M280" i="8"/>
  <c r="M288" i="8"/>
  <c r="M296" i="8"/>
  <c r="M304" i="8"/>
  <c r="M312" i="8"/>
  <c r="M320" i="8"/>
  <c r="M328" i="8"/>
  <c r="M336" i="8"/>
  <c r="M344" i="8"/>
  <c r="M352" i="8"/>
  <c r="M360" i="8"/>
  <c r="M368" i="8"/>
  <c r="M376" i="8"/>
  <c r="M384" i="8"/>
  <c r="M392" i="8"/>
  <c r="M400" i="8"/>
  <c r="M408" i="8"/>
  <c r="M416" i="8"/>
  <c r="M424" i="8"/>
  <c r="M432" i="8"/>
  <c r="M440" i="8"/>
  <c r="M448" i="8"/>
  <c r="M456" i="8"/>
  <c r="M464" i="8"/>
  <c r="M472" i="8"/>
  <c r="M480" i="8"/>
  <c r="M488" i="8"/>
  <c r="M496" i="8"/>
  <c r="M502" i="7"/>
  <c r="M15" i="7"/>
  <c r="M31" i="7"/>
  <c r="M46" i="7"/>
  <c r="M49" i="7"/>
  <c r="M62" i="7"/>
  <c r="M65" i="7"/>
  <c r="M78" i="7"/>
  <c r="M81" i="7"/>
  <c r="M94" i="7"/>
  <c r="M97" i="7"/>
  <c r="M110" i="7"/>
  <c r="M113" i="7"/>
  <c r="M126" i="7"/>
  <c r="M129" i="7"/>
  <c r="M142" i="7"/>
  <c r="M145" i="7"/>
  <c r="M158" i="7"/>
  <c r="M161" i="7"/>
  <c r="M174" i="7"/>
  <c r="M177" i="7"/>
  <c r="M190" i="7"/>
  <c r="M193" i="7"/>
  <c r="M206" i="7"/>
  <c r="M209" i="7"/>
  <c r="M222" i="7"/>
  <c r="M225" i="7"/>
  <c r="M238" i="7"/>
  <c r="M241" i="7"/>
  <c r="M254" i="7"/>
  <c r="M257" i="7"/>
  <c r="M270" i="7"/>
  <c r="M273" i="7"/>
  <c r="M286" i="7"/>
  <c r="M289" i="7"/>
  <c r="M302" i="7"/>
  <c r="M305" i="7"/>
  <c r="M318" i="7"/>
  <c r="M321" i="7"/>
  <c r="M348" i="7"/>
  <c r="M358" i="7"/>
  <c r="M385" i="7"/>
  <c r="M412" i="7"/>
  <c r="M422" i="7"/>
  <c r="M449" i="7"/>
  <c r="M476" i="7"/>
  <c r="M486" i="7"/>
  <c r="M509" i="7"/>
  <c r="M17" i="7"/>
  <c r="M33" i="7"/>
  <c r="M345" i="7"/>
  <c r="M372" i="7"/>
  <c r="M382" i="7"/>
  <c r="M409" i="7"/>
  <c r="M436" i="7"/>
  <c r="M446" i="7"/>
  <c r="M473" i="7"/>
  <c r="M500" i="7"/>
  <c r="M10" i="7"/>
  <c r="M504" i="7"/>
  <c r="M496" i="7"/>
  <c r="M488" i="7"/>
  <c r="M480" i="7"/>
  <c r="M472" i="7"/>
  <c r="M464" i="7"/>
  <c r="M456" i="7"/>
  <c r="M448" i="7"/>
  <c r="M440" i="7"/>
  <c r="M432" i="7"/>
  <c r="M424" i="7"/>
  <c r="M416" i="7"/>
  <c r="M408" i="7"/>
  <c r="M400" i="7"/>
  <c r="M392" i="7"/>
  <c r="M384" i="7"/>
  <c r="M376" i="7"/>
  <c r="M368" i="7"/>
  <c r="M360" i="7"/>
  <c r="M352" i="7"/>
  <c r="M344" i="7"/>
  <c r="M336" i="7"/>
  <c r="M328" i="7"/>
  <c r="M320" i="7"/>
  <c r="M312" i="7"/>
  <c r="M304" i="7"/>
  <c r="M296" i="7"/>
  <c r="M288" i="7"/>
  <c r="M280" i="7"/>
  <c r="M272" i="7"/>
  <c r="M264" i="7"/>
  <c r="M256" i="7"/>
  <c r="M248" i="7"/>
  <c r="M240" i="7"/>
  <c r="M232" i="7"/>
  <c r="M224" i="7"/>
  <c r="M216" i="7"/>
  <c r="M208" i="7"/>
  <c r="M200" i="7"/>
  <c r="M192" i="7"/>
  <c r="M184" i="7"/>
  <c r="M176" i="7"/>
  <c r="M168" i="7"/>
  <c r="M160" i="7"/>
  <c r="M152" i="7"/>
  <c r="M144" i="7"/>
  <c r="M136" i="7"/>
  <c r="M128" i="7"/>
  <c r="M120" i="7"/>
  <c r="M112" i="7"/>
  <c r="M104" i="7"/>
  <c r="M96" i="7"/>
  <c r="M88" i="7"/>
  <c r="M80" i="7"/>
  <c r="M72" i="7"/>
  <c r="M64" i="7"/>
  <c r="M56" i="7"/>
  <c r="M48" i="7"/>
  <c r="M40" i="7"/>
  <c r="M32" i="7"/>
  <c r="M24" i="7"/>
  <c r="M16" i="7"/>
  <c r="M503" i="7"/>
  <c r="M495" i="7"/>
  <c r="M487" i="7"/>
  <c r="M479" i="7"/>
  <c r="M471" i="7"/>
  <c r="M463" i="7"/>
  <c r="M455" i="7"/>
  <c r="M447" i="7"/>
  <c r="M439" i="7"/>
  <c r="M431" i="7"/>
  <c r="M423" i="7"/>
  <c r="M415" i="7"/>
  <c r="M407" i="7"/>
  <c r="M399" i="7"/>
  <c r="M391" i="7"/>
  <c r="M383" i="7"/>
  <c r="M375" i="7"/>
  <c r="M367" i="7"/>
  <c r="M359" i="7"/>
  <c r="M351" i="7"/>
  <c r="M343" i="7"/>
  <c r="M335" i="7"/>
  <c r="M327" i="7"/>
  <c r="M26" i="7"/>
  <c r="M332" i="7"/>
  <c r="M342" i="7"/>
  <c r="M369" i="7"/>
  <c r="M396" i="7"/>
  <c r="M406" i="7"/>
  <c r="M433" i="7"/>
  <c r="M460" i="7"/>
  <c r="M470" i="7"/>
  <c r="M497" i="7"/>
  <c r="M12" i="7"/>
  <c r="M28" i="7"/>
  <c r="M44" i="7"/>
  <c r="M47" i="7"/>
  <c r="M60" i="7"/>
  <c r="M63" i="7"/>
  <c r="M76" i="7"/>
  <c r="M79" i="7"/>
  <c r="M92" i="7"/>
  <c r="M95" i="7"/>
  <c r="M108" i="7"/>
  <c r="M111" i="7"/>
  <c r="M124" i="7"/>
  <c r="M127" i="7"/>
  <c r="M140" i="7"/>
  <c r="M143" i="7"/>
  <c r="M156" i="7"/>
  <c r="M159" i="7"/>
  <c r="M172" i="7"/>
  <c r="M175" i="7"/>
  <c r="M188" i="7"/>
  <c r="M191" i="7"/>
  <c r="M204" i="7"/>
  <c r="M207" i="7"/>
  <c r="M220" i="7"/>
  <c r="M223" i="7"/>
  <c r="M236" i="7"/>
  <c r="M239" i="7"/>
  <c r="M252" i="7"/>
  <c r="M255" i="7"/>
  <c r="M268" i="7"/>
  <c r="M271" i="7"/>
  <c r="M284" i="7"/>
  <c r="M287" i="7"/>
  <c r="M300" i="7"/>
  <c r="M303" i="7"/>
  <c r="M316" i="7"/>
  <c r="M319" i="7"/>
  <c r="M329" i="7"/>
  <c r="M356" i="7"/>
  <c r="M366" i="7"/>
  <c r="M393" i="7"/>
  <c r="M420" i="7"/>
  <c r="M430" i="7"/>
  <c r="M457" i="7"/>
  <c r="M484" i="7"/>
  <c r="M494" i="7"/>
  <c r="M23" i="7"/>
  <c r="M38" i="7"/>
  <c r="M57" i="7"/>
  <c r="M73" i="7"/>
  <c r="M86" i="7"/>
  <c r="M105" i="7"/>
  <c r="M121" i="7"/>
  <c r="M134" i="7"/>
  <c r="M153" i="7"/>
  <c r="M166" i="7"/>
  <c r="M185" i="7"/>
  <c r="M201" i="7"/>
  <c r="M214" i="7"/>
  <c r="M233" i="7"/>
  <c r="M246" i="7"/>
  <c r="M265" i="7"/>
  <c r="M278" i="7"/>
  <c r="M294" i="7"/>
  <c r="M313" i="7"/>
  <c r="M353" i="7"/>
  <c r="M380" i="7"/>
  <c r="M417" i="7"/>
  <c r="M444" i="7"/>
  <c r="M508" i="7"/>
  <c r="M25" i="7"/>
  <c r="M340" i="7"/>
  <c r="M350" i="7"/>
  <c r="M377" i="7"/>
  <c r="M404" i="7"/>
  <c r="M414" i="7"/>
  <c r="M441" i="7"/>
  <c r="M468" i="7"/>
  <c r="M478" i="7"/>
  <c r="M505" i="7"/>
  <c r="M41" i="7"/>
  <c r="M54" i="7"/>
  <c r="M70" i="7"/>
  <c r="M89" i="7"/>
  <c r="M102" i="7"/>
  <c r="M118" i="7"/>
  <c r="M137" i="7"/>
  <c r="M150" i="7"/>
  <c r="M169" i="7"/>
  <c r="M182" i="7"/>
  <c r="M198" i="7"/>
  <c r="M217" i="7"/>
  <c r="M230" i="7"/>
  <c r="M249" i="7"/>
  <c r="M262" i="7"/>
  <c r="M281" i="7"/>
  <c r="M297" i="7"/>
  <c r="M310" i="7"/>
  <c r="M326" i="7"/>
  <c r="M390" i="7"/>
  <c r="M454" i="7"/>
  <c r="M481" i="7"/>
  <c r="M18" i="7"/>
  <c r="M34" i="7"/>
  <c r="M337" i="7"/>
  <c r="M364" i="7"/>
  <c r="M374" i="7"/>
  <c r="M401" i="7"/>
  <c r="M428" i="7"/>
  <c r="M438" i="7"/>
  <c r="M465" i="7"/>
  <c r="M492" i="7"/>
  <c r="M20" i="7"/>
  <c r="M36" i="7"/>
  <c r="M39" i="7"/>
  <c r="M52" i="7"/>
  <c r="M55" i="7"/>
  <c r="M68" i="7"/>
  <c r="M71" i="7"/>
  <c r="M84" i="7"/>
  <c r="M87" i="7"/>
  <c r="M100" i="7"/>
  <c r="M103" i="7"/>
  <c r="M116" i="7"/>
  <c r="M119" i="7"/>
  <c r="M132" i="7"/>
  <c r="M135" i="7"/>
  <c r="M148" i="7"/>
  <c r="M151" i="7"/>
  <c r="M164" i="7"/>
  <c r="M167" i="7"/>
  <c r="M180" i="7"/>
  <c r="M183" i="7"/>
  <c r="M196" i="7"/>
  <c r="M199" i="7"/>
  <c r="M212" i="7"/>
  <c r="M215" i="7"/>
  <c r="M228" i="7"/>
  <c r="M231" i="7"/>
  <c r="M244" i="7"/>
  <c r="M247" i="7"/>
  <c r="M260" i="7"/>
  <c r="M263" i="7"/>
  <c r="M276" i="7"/>
  <c r="M279" i="7"/>
  <c r="M292" i="7"/>
  <c r="M295" i="7"/>
  <c r="M308" i="7"/>
  <c r="M311" i="7"/>
  <c r="M324" i="7"/>
  <c r="M334" i="7"/>
  <c r="M361" i="7"/>
  <c r="M388" i="7"/>
  <c r="M398" i="7"/>
  <c r="M425" i="7"/>
  <c r="M452" i="7"/>
  <c r="M462" i="7"/>
  <c r="M489" i="7"/>
  <c r="M13" i="7"/>
  <c r="M21" i="7"/>
  <c r="M29" i="7"/>
  <c r="M43" i="7"/>
  <c r="M51" i="7"/>
  <c r="M59" i="7"/>
  <c r="M67" i="7"/>
  <c r="M75" i="7"/>
  <c r="M83" i="7"/>
  <c r="M91" i="7"/>
  <c r="M99" i="7"/>
  <c r="M107" i="7"/>
  <c r="M115" i="7"/>
  <c r="M123" i="7"/>
  <c r="M131" i="7"/>
  <c r="M139" i="7"/>
  <c r="M147" i="7"/>
  <c r="M155" i="7"/>
  <c r="M163" i="7"/>
  <c r="M171" i="7"/>
  <c r="M179" i="7"/>
  <c r="M187" i="7"/>
  <c r="M195" i="7"/>
  <c r="M203" i="7"/>
  <c r="M211" i="7"/>
  <c r="M219" i="7"/>
  <c r="M227" i="7"/>
  <c r="M235" i="7"/>
  <c r="M243" i="7"/>
  <c r="M251" i="7"/>
  <c r="M259" i="7"/>
  <c r="M267" i="7"/>
  <c r="M275" i="7"/>
  <c r="M283" i="7"/>
  <c r="M291" i="7"/>
  <c r="M299" i="7"/>
  <c r="M307" i="7"/>
  <c r="M315" i="7"/>
  <c r="M323" i="7"/>
  <c r="M331" i="7"/>
  <c r="M339" i="7"/>
  <c r="M347" i="7"/>
  <c r="M355" i="7"/>
  <c r="M363" i="7"/>
  <c r="M371" i="7"/>
  <c r="M379" i="7"/>
  <c r="M387" i="7"/>
  <c r="M395" i="7"/>
  <c r="M403" i="7"/>
  <c r="M411" i="7"/>
  <c r="M419" i="7"/>
  <c r="M427" i="7"/>
  <c r="M435" i="7"/>
  <c r="M443" i="7"/>
  <c r="M451" i="7"/>
  <c r="M459" i="7"/>
  <c r="M467" i="7"/>
  <c r="M475" i="7"/>
  <c r="M483" i="7"/>
  <c r="M491" i="7"/>
  <c r="M499" i="7"/>
  <c r="M507" i="7"/>
  <c r="M14" i="7"/>
  <c r="M22" i="7"/>
  <c r="M30" i="7"/>
  <c r="M42" i="7"/>
  <c r="M50" i="7"/>
  <c r="M58" i="7"/>
  <c r="M66" i="7"/>
  <c r="M74" i="7"/>
  <c r="M82" i="7"/>
  <c r="M90" i="7"/>
  <c r="M98" i="7"/>
  <c r="M106" i="7"/>
  <c r="M114" i="7"/>
  <c r="M122" i="7"/>
  <c r="M130" i="7"/>
  <c r="M138" i="7"/>
  <c r="M146" i="7"/>
  <c r="M154" i="7"/>
  <c r="M162" i="7"/>
  <c r="M170" i="7"/>
  <c r="M178" i="7"/>
  <c r="M186" i="7"/>
  <c r="M194" i="7"/>
  <c r="M202" i="7"/>
  <c r="M210" i="7"/>
  <c r="M218" i="7"/>
  <c r="M226" i="7"/>
  <c r="M234" i="7"/>
  <c r="M242" i="7"/>
  <c r="M250" i="7"/>
  <c r="M258" i="7"/>
  <c r="M266" i="7"/>
  <c r="M274" i="7"/>
  <c r="M282" i="7"/>
  <c r="M290" i="7"/>
  <c r="M298" i="7"/>
  <c r="M306" i="7"/>
  <c r="M314" i="7"/>
  <c r="M322" i="7"/>
  <c r="M330" i="7"/>
  <c r="M338" i="7"/>
  <c r="M346" i="7"/>
  <c r="M354" i="7"/>
  <c r="M362" i="7"/>
  <c r="M370" i="7"/>
  <c r="M378" i="7"/>
  <c r="M386" i="7"/>
  <c r="M394" i="7"/>
  <c r="M402" i="7"/>
  <c r="M410" i="7"/>
  <c r="M418" i="7"/>
  <c r="M426" i="7"/>
  <c r="M434" i="7"/>
  <c r="M442" i="7"/>
  <c r="M450" i="7"/>
  <c r="M458" i="7"/>
  <c r="M466" i="7"/>
  <c r="M474" i="7"/>
  <c r="M482" i="7"/>
  <c r="M490" i="7"/>
  <c r="M498" i="7"/>
  <c r="M506" i="7"/>
  <c r="M11" i="7"/>
  <c r="M19" i="7"/>
  <c r="M27" i="7"/>
  <c r="M35" i="7"/>
  <c r="M37" i="7"/>
  <c r="M45" i="7"/>
  <c r="M53" i="7"/>
  <c r="M61" i="7"/>
  <c r="M69" i="7"/>
  <c r="M77" i="7"/>
  <c r="M85" i="7"/>
  <c r="M93" i="7"/>
  <c r="M101" i="7"/>
  <c r="M109" i="7"/>
  <c r="M117" i="7"/>
  <c r="M125" i="7"/>
  <c r="M133" i="7"/>
  <c r="M141" i="7"/>
  <c r="M149" i="7"/>
  <c r="M157" i="7"/>
  <c r="M165" i="7"/>
  <c r="M173" i="7"/>
  <c r="M181" i="7"/>
  <c r="M189" i="7"/>
  <c r="M197" i="7"/>
  <c r="M205" i="7"/>
  <c r="M213" i="7"/>
  <c r="M221" i="7"/>
  <c r="M229" i="7"/>
  <c r="M237" i="7"/>
  <c r="M245" i="7"/>
  <c r="M253" i="7"/>
  <c r="M261" i="7"/>
  <c r="M269" i="7"/>
  <c r="M277" i="7"/>
  <c r="M285" i="7"/>
  <c r="M293" i="7"/>
  <c r="M301" i="7"/>
  <c r="M309" i="7"/>
  <c r="M317" i="7"/>
  <c r="M325" i="7"/>
  <c r="M333" i="7"/>
  <c r="M341" i="7"/>
  <c r="M349" i="7"/>
  <c r="M357" i="7"/>
  <c r="M365" i="7"/>
  <c r="M373" i="7"/>
  <c r="M381" i="7"/>
  <c r="M389" i="7"/>
  <c r="M397" i="7"/>
  <c r="M405" i="7"/>
  <c r="M413" i="7"/>
  <c r="M421" i="7"/>
  <c r="M429" i="7"/>
  <c r="M437" i="7"/>
  <c r="M445" i="7"/>
  <c r="M453" i="7"/>
  <c r="M461" i="7"/>
  <c r="M469" i="7"/>
  <c r="M477" i="7"/>
  <c r="M485" i="7"/>
  <c r="M493" i="7"/>
  <c r="M501" i="7"/>
  <c r="M466" i="6"/>
  <c r="M114" i="6"/>
  <c r="M56" i="6"/>
  <c r="M90" i="6"/>
  <c r="M108" i="6"/>
  <c r="M126" i="6"/>
  <c r="M238" i="6"/>
  <c r="M302" i="6"/>
  <c r="M402" i="6"/>
  <c r="M476" i="6"/>
  <c r="M163" i="6"/>
  <c r="M456" i="6"/>
  <c r="M59" i="6"/>
  <c r="M160" i="6"/>
  <c r="M178" i="6"/>
  <c r="M200" i="6"/>
  <c r="M264" i="6"/>
  <c r="M328" i="6"/>
  <c r="M38" i="6"/>
  <c r="M123" i="6"/>
  <c r="M216" i="6"/>
  <c r="M280" i="6"/>
  <c r="M348" i="6"/>
  <c r="M500" i="6"/>
  <c r="M35" i="6"/>
  <c r="M120" i="6"/>
  <c r="M154" i="6"/>
  <c r="M172" i="6"/>
  <c r="M190" i="6"/>
  <c r="M254" i="6"/>
  <c r="M318" i="6"/>
  <c r="M352" i="6"/>
  <c r="M96" i="6"/>
  <c r="M132" i="6"/>
  <c r="M166" i="6"/>
  <c r="M248" i="6"/>
  <c r="M312" i="6"/>
  <c r="M412" i="6"/>
  <c r="M62" i="6"/>
  <c r="M14" i="6"/>
  <c r="M32" i="6"/>
  <c r="M50" i="6"/>
  <c r="M68" i="6"/>
  <c r="M102" i="6"/>
  <c r="M187" i="6"/>
  <c r="M232" i="6"/>
  <c r="M296" i="6"/>
  <c r="M392" i="6"/>
  <c r="M509" i="6"/>
  <c r="M501" i="6"/>
  <c r="M493" i="6"/>
  <c r="M485" i="6"/>
  <c r="M477" i="6"/>
  <c r="M469" i="6"/>
  <c r="M461" i="6"/>
  <c r="M453" i="6"/>
  <c r="M445" i="6"/>
  <c r="M437" i="6"/>
  <c r="M429" i="6"/>
  <c r="M421" i="6"/>
  <c r="M413" i="6"/>
  <c r="M405" i="6"/>
  <c r="M397" i="6"/>
  <c r="M389" i="6"/>
  <c r="M381" i="6"/>
  <c r="M373" i="6"/>
  <c r="M365" i="6"/>
  <c r="M357" i="6"/>
  <c r="M349" i="6"/>
  <c r="M341" i="6"/>
  <c r="M333" i="6"/>
  <c r="M325" i="6"/>
  <c r="M317" i="6"/>
  <c r="M309" i="6"/>
  <c r="M301" i="6"/>
  <c r="M293" i="6"/>
  <c r="M285" i="6"/>
  <c r="M277" i="6"/>
  <c r="M269" i="6"/>
  <c r="M261" i="6"/>
  <c r="M253" i="6"/>
  <c r="M245" i="6"/>
  <c r="M237" i="6"/>
  <c r="M229" i="6"/>
  <c r="M221" i="6"/>
  <c r="M213" i="6"/>
  <c r="M205" i="6"/>
  <c r="M197" i="6"/>
  <c r="M189" i="6"/>
  <c r="M181" i="6"/>
  <c r="M173" i="6"/>
  <c r="M165" i="6"/>
  <c r="M157" i="6"/>
  <c r="M149" i="6"/>
  <c r="M141" i="6"/>
  <c r="M133" i="6"/>
  <c r="M125" i="6"/>
  <c r="M117" i="6"/>
  <c r="M109" i="6"/>
  <c r="M101" i="6"/>
  <c r="M93" i="6"/>
  <c r="M85" i="6"/>
  <c r="M77" i="6"/>
  <c r="M69" i="6"/>
  <c r="M61" i="6"/>
  <c r="M53" i="6"/>
  <c r="M45" i="6"/>
  <c r="M37" i="6"/>
  <c r="M29" i="6"/>
  <c r="M25" i="6"/>
  <c r="M17" i="6"/>
  <c r="M502" i="6"/>
  <c r="M494" i="6"/>
  <c r="M486" i="6"/>
  <c r="M478" i="6"/>
  <c r="M470" i="6"/>
  <c r="M462" i="6"/>
  <c r="M454" i="6"/>
  <c r="M446" i="6"/>
  <c r="M438" i="6"/>
  <c r="M430" i="6"/>
  <c r="M422" i="6"/>
  <c r="M414" i="6"/>
  <c r="M406" i="6"/>
  <c r="M398" i="6"/>
  <c r="M390" i="6"/>
  <c r="M382" i="6"/>
  <c r="M374" i="6"/>
  <c r="M366" i="6"/>
  <c r="M358" i="6"/>
  <c r="M350" i="6"/>
  <c r="M342" i="6"/>
  <c r="M334" i="6"/>
  <c r="M326" i="6"/>
  <c r="M395" i="6"/>
  <c r="M387" i="6"/>
  <c r="M379" i="6"/>
  <c r="M371" i="6"/>
  <c r="M363" i="6"/>
  <c r="M355" i="6"/>
  <c r="M347" i="6"/>
  <c r="M339" i="6"/>
  <c r="M331" i="6"/>
  <c r="M323" i="6"/>
  <c r="M315" i="6"/>
  <c r="M307" i="6"/>
  <c r="M299" i="6"/>
  <c r="M291" i="6"/>
  <c r="M283" i="6"/>
  <c r="M275" i="6"/>
  <c r="M267" i="6"/>
  <c r="M259" i="6"/>
  <c r="M251" i="6"/>
  <c r="M243" i="6"/>
  <c r="M235" i="6"/>
  <c r="M227" i="6"/>
  <c r="M219" i="6"/>
  <c r="M211" i="6"/>
  <c r="M203" i="6"/>
  <c r="M195" i="6"/>
  <c r="M506" i="6"/>
  <c r="M496" i="6"/>
  <c r="M452" i="6"/>
  <c r="M442" i="6"/>
  <c r="M432" i="6"/>
  <c r="M388" i="6"/>
  <c r="M378" i="6"/>
  <c r="M368" i="6"/>
  <c r="M324" i="6"/>
  <c r="M308" i="6"/>
  <c r="M292" i="6"/>
  <c r="M276" i="6"/>
  <c r="M260" i="6"/>
  <c r="M244" i="6"/>
  <c r="M228" i="6"/>
  <c r="M212" i="6"/>
  <c r="M196" i="6"/>
  <c r="M156" i="6"/>
  <c r="M150" i="6"/>
  <c r="M147" i="6"/>
  <c r="M144" i="6"/>
  <c r="M138" i="6"/>
  <c r="M92" i="6"/>
  <c r="M86" i="6"/>
  <c r="M83" i="6"/>
  <c r="M80" i="6"/>
  <c r="M74" i="6"/>
  <c r="M28" i="6"/>
  <c r="M26" i="6"/>
  <c r="M19" i="6"/>
  <c r="M12" i="6"/>
  <c r="M488" i="6"/>
  <c r="M444" i="6"/>
  <c r="M434" i="6"/>
  <c r="M424" i="6"/>
  <c r="M380" i="6"/>
  <c r="M370" i="6"/>
  <c r="M360" i="6"/>
  <c r="M310" i="6"/>
  <c r="M294" i="6"/>
  <c r="M278" i="6"/>
  <c r="M262" i="6"/>
  <c r="M246" i="6"/>
  <c r="M230" i="6"/>
  <c r="M198" i="6"/>
  <c r="M164" i="6"/>
  <c r="M158" i="6"/>
  <c r="M155" i="6"/>
  <c r="M152" i="6"/>
  <c r="M146" i="6"/>
  <c r="M100" i="6"/>
  <c r="M94" i="6"/>
  <c r="M91" i="6"/>
  <c r="M88" i="6"/>
  <c r="M82" i="6"/>
  <c r="M36" i="6"/>
  <c r="M30" i="6"/>
  <c r="M27" i="6"/>
  <c r="M20" i="6"/>
  <c r="M504" i="6"/>
  <c r="M460" i="6"/>
  <c r="M450" i="6"/>
  <c r="M440" i="6"/>
  <c r="M396" i="6"/>
  <c r="M386" i="6"/>
  <c r="M290" i="6"/>
  <c r="M258" i="6"/>
  <c r="M242" i="6"/>
  <c r="M226" i="6"/>
  <c r="M194" i="6"/>
  <c r="M148" i="6"/>
  <c r="M142" i="6"/>
  <c r="M139" i="6"/>
  <c r="M136" i="6"/>
  <c r="M130" i="6"/>
  <c r="M84" i="6"/>
  <c r="M78" i="6"/>
  <c r="M75" i="6"/>
  <c r="M72" i="6"/>
  <c r="M490" i="6"/>
  <c r="M480" i="6"/>
  <c r="M426" i="6"/>
  <c r="M372" i="6"/>
  <c r="M362" i="6"/>
  <c r="M492" i="6"/>
  <c r="M482" i="6"/>
  <c r="M472" i="6"/>
  <c r="M428" i="6"/>
  <c r="M418" i="6"/>
  <c r="M408" i="6"/>
  <c r="M364" i="6"/>
  <c r="M354" i="6"/>
  <c r="M344" i="6"/>
  <c r="M314" i="6"/>
  <c r="M298" i="6"/>
  <c r="M282" i="6"/>
  <c r="M266" i="6"/>
  <c r="M250" i="6"/>
  <c r="M234" i="6"/>
  <c r="M218" i="6"/>
  <c r="M202" i="6"/>
  <c r="M180" i="6"/>
  <c r="M174" i="6"/>
  <c r="M171" i="6"/>
  <c r="M168" i="6"/>
  <c r="M162" i="6"/>
  <c r="M116" i="6"/>
  <c r="M110" i="6"/>
  <c r="M107" i="6"/>
  <c r="M104" i="6"/>
  <c r="M98" i="6"/>
  <c r="M52" i="6"/>
  <c r="M46" i="6"/>
  <c r="M43" i="6"/>
  <c r="M40" i="6"/>
  <c r="M34" i="6"/>
  <c r="M24" i="6"/>
  <c r="M508" i="6"/>
  <c r="M498" i="6"/>
  <c r="M376" i="6"/>
  <c r="M332" i="6"/>
  <c r="M322" i="6"/>
  <c r="M306" i="6"/>
  <c r="M274" i="6"/>
  <c r="M210" i="6"/>
  <c r="M66" i="6"/>
  <c r="M11" i="6"/>
  <c r="M436" i="6"/>
  <c r="M416" i="6"/>
  <c r="M468" i="6"/>
  <c r="M458" i="6"/>
  <c r="M448" i="6"/>
  <c r="M404" i="6"/>
  <c r="M394" i="6"/>
  <c r="M384" i="6"/>
  <c r="M340" i="6"/>
  <c r="M330" i="6"/>
  <c r="M320" i="6"/>
  <c r="M304" i="6"/>
  <c r="M288" i="6"/>
  <c r="M272" i="6"/>
  <c r="M256" i="6"/>
  <c r="M240" i="6"/>
  <c r="M224" i="6"/>
  <c r="M208" i="6"/>
  <c r="M192" i="6"/>
  <c r="M186" i="6"/>
  <c r="M140" i="6"/>
  <c r="M134" i="6"/>
  <c r="M131" i="6"/>
  <c r="M128" i="6"/>
  <c r="M122" i="6"/>
  <c r="M76" i="6"/>
  <c r="M70" i="6"/>
  <c r="M67" i="6"/>
  <c r="M64" i="6"/>
  <c r="M58" i="6"/>
  <c r="M22" i="6"/>
  <c r="M10" i="6"/>
  <c r="M214" i="6"/>
  <c r="M484" i="6"/>
  <c r="M474" i="6"/>
  <c r="M464" i="6"/>
  <c r="M420" i="6"/>
  <c r="M410" i="6"/>
  <c r="M400" i="6"/>
  <c r="M356" i="6"/>
  <c r="M346" i="6"/>
  <c r="M336" i="6"/>
  <c r="M316" i="6"/>
  <c r="M300" i="6"/>
  <c r="M284" i="6"/>
  <c r="M268" i="6"/>
  <c r="M252" i="6"/>
  <c r="M236" i="6"/>
  <c r="M220" i="6"/>
  <c r="M204" i="6"/>
  <c r="M188" i="6"/>
  <c r="M182" i="6"/>
  <c r="M179" i="6"/>
  <c r="M176" i="6"/>
  <c r="M170" i="6"/>
  <c r="M124" i="6"/>
  <c r="M118" i="6"/>
  <c r="M115" i="6"/>
  <c r="M112" i="6"/>
  <c r="M106" i="6"/>
  <c r="M60" i="6"/>
  <c r="M54" i="6"/>
  <c r="M51" i="6"/>
  <c r="M48" i="6"/>
  <c r="M42" i="6"/>
  <c r="M18" i="6"/>
  <c r="M44" i="6"/>
  <c r="M222" i="6"/>
  <c r="M286" i="6"/>
  <c r="M16" i="6"/>
  <c r="M99" i="6"/>
  <c r="M184" i="6"/>
  <c r="M206" i="6"/>
  <c r="M270" i="6"/>
  <c r="M338" i="6"/>
  <c r="M503" i="6"/>
  <c r="M403" i="6"/>
  <c r="M411" i="6"/>
  <c r="M419" i="6"/>
  <c r="M427" i="6"/>
  <c r="M435" i="6"/>
  <c r="M443" i="6"/>
  <c r="M451" i="6"/>
  <c r="M459" i="6"/>
  <c r="M467" i="6"/>
  <c r="M475" i="6"/>
  <c r="M483" i="6"/>
  <c r="M491" i="6"/>
  <c r="M499" i="6"/>
  <c r="M507" i="6"/>
  <c r="M13" i="6"/>
  <c r="M21" i="6"/>
  <c r="M33" i="6"/>
  <c r="M41" i="6"/>
  <c r="M49" i="6"/>
  <c r="M57" i="6"/>
  <c r="M65" i="6"/>
  <c r="M73" i="6"/>
  <c r="M81" i="6"/>
  <c r="M89" i="6"/>
  <c r="M97" i="6"/>
  <c r="M105" i="6"/>
  <c r="M113" i="6"/>
  <c r="M121" i="6"/>
  <c r="M129" i="6"/>
  <c r="M137" i="6"/>
  <c r="M145" i="6"/>
  <c r="M153" i="6"/>
  <c r="M161" i="6"/>
  <c r="M169" i="6"/>
  <c r="M177" i="6"/>
  <c r="M185" i="6"/>
  <c r="M193" i="6"/>
  <c r="M201" i="6"/>
  <c r="M209" i="6"/>
  <c r="M217" i="6"/>
  <c r="M225" i="6"/>
  <c r="M233" i="6"/>
  <c r="M241" i="6"/>
  <c r="M249" i="6"/>
  <c r="M257" i="6"/>
  <c r="M265" i="6"/>
  <c r="M273" i="6"/>
  <c r="M281" i="6"/>
  <c r="M289" i="6"/>
  <c r="M297" i="6"/>
  <c r="M305" i="6"/>
  <c r="M313" i="6"/>
  <c r="M321" i="6"/>
  <c r="M329" i="6"/>
  <c r="M337" i="6"/>
  <c r="M345" i="6"/>
  <c r="M353" i="6"/>
  <c r="M361" i="6"/>
  <c r="M369" i="6"/>
  <c r="M377" i="6"/>
  <c r="M385" i="6"/>
  <c r="M393" i="6"/>
  <c r="M401" i="6"/>
  <c r="M409" i="6"/>
  <c r="M417" i="6"/>
  <c r="M425" i="6"/>
  <c r="M433" i="6"/>
  <c r="M441" i="6"/>
  <c r="M449" i="6"/>
  <c r="M457" i="6"/>
  <c r="M465" i="6"/>
  <c r="M473" i="6"/>
  <c r="M481" i="6"/>
  <c r="M489" i="6"/>
  <c r="M497" i="6"/>
  <c r="M505" i="6"/>
  <c r="M15" i="6"/>
  <c r="M23" i="6"/>
  <c r="M31" i="6"/>
  <c r="M39" i="6"/>
  <c r="M47" i="6"/>
  <c r="M55" i="6"/>
  <c r="M63" i="6"/>
  <c r="M71" i="6"/>
  <c r="M79" i="6"/>
  <c r="M87" i="6"/>
  <c r="M95" i="6"/>
  <c r="M103" i="6"/>
  <c r="M111" i="6"/>
  <c r="M119" i="6"/>
  <c r="M127" i="6"/>
  <c r="M135" i="6"/>
  <c r="M143" i="6"/>
  <c r="M151" i="6"/>
  <c r="M159" i="6"/>
  <c r="M167" i="6"/>
  <c r="M175" i="6"/>
  <c r="M183" i="6"/>
  <c r="M191" i="6"/>
  <c r="M199" i="6"/>
  <c r="M207" i="6"/>
  <c r="M215" i="6"/>
  <c r="M223" i="6"/>
  <c r="M231" i="6"/>
  <c r="M239" i="6"/>
  <c r="M247" i="6"/>
  <c r="M255" i="6"/>
  <c r="M263" i="6"/>
  <c r="M271" i="6"/>
  <c r="M279" i="6"/>
  <c r="M287" i="6"/>
  <c r="M295" i="6"/>
  <c r="M303" i="6"/>
  <c r="M311" i="6"/>
  <c r="M319" i="6"/>
  <c r="M327" i="6"/>
  <c r="M335" i="6"/>
  <c r="M343" i="6"/>
  <c r="M351" i="6"/>
  <c r="M359" i="6"/>
  <c r="M367" i="6"/>
  <c r="M375" i="6"/>
  <c r="M383" i="6"/>
  <c r="M391" i="6"/>
  <c r="M399" i="6"/>
  <c r="M407" i="6"/>
  <c r="M415" i="6"/>
  <c r="M423" i="6"/>
  <c r="M431" i="6"/>
  <c r="M439" i="6"/>
  <c r="M447" i="6"/>
  <c r="M455" i="6"/>
  <c r="M463" i="6"/>
  <c r="M471" i="6"/>
  <c r="M479" i="6"/>
  <c r="M487" i="6"/>
  <c r="M495" i="6"/>
  <c r="M460" i="5"/>
  <c r="M490" i="5"/>
  <c r="M244" i="5"/>
  <c r="M272" i="5"/>
  <c r="M290" i="5"/>
  <c r="M375" i="5"/>
  <c r="M476" i="5"/>
  <c r="M23" i="5"/>
  <c r="M47" i="5"/>
  <c r="M75" i="5"/>
  <c r="M96" i="5"/>
  <c r="M131" i="5"/>
  <c r="M145" i="5"/>
  <c r="M180" i="5"/>
  <c r="M208" i="5"/>
  <c r="M226" i="5"/>
  <c r="M287" i="5"/>
  <c r="M338" i="5"/>
  <c r="M372" i="5"/>
  <c r="M439" i="5"/>
  <c r="M27" i="5"/>
  <c r="M79" i="5"/>
  <c r="M107" i="5"/>
  <c r="M128" i="5"/>
  <c r="M163" i="5"/>
  <c r="M177" i="5"/>
  <c r="M223" i="5"/>
  <c r="M259" i="5"/>
  <c r="M266" i="5"/>
  <c r="M284" i="5"/>
  <c r="M335" i="5"/>
  <c r="M402" i="5"/>
  <c r="M436" i="5"/>
  <c r="M503" i="5"/>
  <c r="M33" i="5"/>
  <c r="M99" i="5"/>
  <c r="M183" i="5"/>
  <c r="M204" i="5"/>
  <c r="M211" i="5"/>
  <c r="M450" i="5"/>
  <c r="M18" i="5"/>
  <c r="M41" i="5"/>
  <c r="M58" i="5"/>
  <c r="M111" i="5"/>
  <c r="M139" i="5"/>
  <c r="M160" i="5"/>
  <c r="M195" i="5"/>
  <c r="M202" i="5"/>
  <c r="M220" i="5"/>
  <c r="M256" i="5"/>
  <c r="M263" i="5"/>
  <c r="M299" i="5"/>
  <c r="M306" i="5"/>
  <c r="M332" i="5"/>
  <c r="M399" i="5"/>
  <c r="M466" i="5"/>
  <c r="M500" i="5"/>
  <c r="M21" i="5"/>
  <c r="M43" i="5"/>
  <c r="M64" i="5"/>
  <c r="M113" i="5"/>
  <c r="M171" i="5"/>
  <c r="M13" i="5"/>
  <c r="M32" i="5"/>
  <c r="M35" i="5"/>
  <c r="M52" i="5"/>
  <c r="M87" i="5"/>
  <c r="M105" i="5"/>
  <c r="M122" i="5"/>
  <c r="M175" i="5"/>
  <c r="M235" i="5"/>
  <c r="M359" i="5"/>
  <c r="M426" i="5"/>
  <c r="M148" i="5"/>
  <c r="M11" i="5"/>
  <c r="M55" i="5"/>
  <c r="M73" i="5"/>
  <c r="M90" i="5"/>
  <c r="M143" i="5"/>
  <c r="M192" i="5"/>
  <c r="M199" i="5"/>
  <c r="M303" i="5"/>
  <c r="M362" i="5"/>
  <c r="M396" i="5"/>
  <c r="M463" i="5"/>
  <c r="M15" i="5"/>
  <c r="M39" i="5"/>
  <c r="M49" i="5"/>
  <c r="M84" i="5"/>
  <c r="M119" i="5"/>
  <c r="M137" i="5"/>
  <c r="M154" i="5"/>
  <c r="M232" i="5"/>
  <c r="M250" i="5"/>
  <c r="M315" i="5"/>
  <c r="M322" i="5"/>
  <c r="M348" i="5"/>
  <c r="M423" i="5"/>
  <c r="M504" i="5"/>
  <c r="M496" i="5"/>
  <c r="M488" i="5"/>
  <c r="M480" i="5"/>
  <c r="M472" i="5"/>
  <c r="M464" i="5"/>
  <c r="M456" i="5"/>
  <c r="M448" i="5"/>
  <c r="M440" i="5"/>
  <c r="M432" i="5"/>
  <c r="M424" i="5"/>
  <c r="M416" i="5"/>
  <c r="M408" i="5"/>
  <c r="M400" i="5"/>
  <c r="M392" i="5"/>
  <c r="M384" i="5"/>
  <c r="M376" i="5"/>
  <c r="M368" i="5"/>
  <c r="M360" i="5"/>
  <c r="M352" i="5"/>
  <c r="M344" i="5"/>
  <c r="M336" i="5"/>
  <c r="M328" i="5"/>
  <c r="M320" i="5"/>
  <c r="M312" i="5"/>
  <c r="M304" i="5"/>
  <c r="M296" i="5"/>
  <c r="M509" i="5"/>
  <c r="M501" i="5"/>
  <c r="M493" i="5"/>
  <c r="M485" i="5"/>
  <c r="M477" i="5"/>
  <c r="M469" i="5"/>
  <c r="M461" i="5"/>
  <c r="M453" i="5"/>
  <c r="M445" i="5"/>
  <c r="M437" i="5"/>
  <c r="M429" i="5"/>
  <c r="M421" i="5"/>
  <c r="M413" i="5"/>
  <c r="M405" i="5"/>
  <c r="M397" i="5"/>
  <c r="M389" i="5"/>
  <c r="M381" i="5"/>
  <c r="M373" i="5"/>
  <c r="M365" i="5"/>
  <c r="M357" i="5"/>
  <c r="M349" i="5"/>
  <c r="M341" i="5"/>
  <c r="M333" i="5"/>
  <c r="M325" i="5"/>
  <c r="M317" i="5"/>
  <c r="M309" i="5"/>
  <c r="M301" i="5"/>
  <c r="M293" i="5"/>
  <c r="M285" i="5"/>
  <c r="M277" i="5"/>
  <c r="M269" i="5"/>
  <c r="M261" i="5"/>
  <c r="M253" i="5"/>
  <c r="M245" i="5"/>
  <c r="M237" i="5"/>
  <c r="M229" i="5"/>
  <c r="M221" i="5"/>
  <c r="M213" i="5"/>
  <c r="M205" i="5"/>
  <c r="M197" i="5"/>
  <c r="M189" i="5"/>
  <c r="M181" i="5"/>
  <c r="M173" i="5"/>
  <c r="M165" i="5"/>
  <c r="M157" i="5"/>
  <c r="M149" i="5"/>
  <c r="M141" i="5"/>
  <c r="M133" i="5"/>
  <c r="M125" i="5"/>
  <c r="M117" i="5"/>
  <c r="M109" i="5"/>
  <c r="M101" i="5"/>
  <c r="M93" i="5"/>
  <c r="M85" i="5"/>
  <c r="M77" i="5"/>
  <c r="M69" i="5"/>
  <c r="M61" i="5"/>
  <c r="M53" i="5"/>
  <c r="M45" i="5"/>
  <c r="M37" i="5"/>
  <c r="M29" i="5"/>
  <c r="M25" i="5"/>
  <c r="M17" i="5"/>
  <c r="M505" i="5"/>
  <c r="M497" i="5"/>
  <c r="M489" i="5"/>
  <c r="M481" i="5"/>
  <c r="M473" i="5"/>
  <c r="M465" i="5"/>
  <c r="M457" i="5"/>
  <c r="M449" i="5"/>
  <c r="M441" i="5"/>
  <c r="M433" i="5"/>
  <c r="M425" i="5"/>
  <c r="M417" i="5"/>
  <c r="M409" i="5"/>
  <c r="M401" i="5"/>
  <c r="M393" i="5"/>
  <c r="M385" i="5"/>
  <c r="M377" i="5"/>
  <c r="M369" i="5"/>
  <c r="M361" i="5"/>
  <c r="M353" i="5"/>
  <c r="M345" i="5"/>
  <c r="M337" i="5"/>
  <c r="M329" i="5"/>
  <c r="M321" i="5"/>
  <c r="M313" i="5"/>
  <c r="M305" i="5"/>
  <c r="M297" i="5"/>
  <c r="M289" i="5"/>
  <c r="M281" i="5"/>
  <c r="M273" i="5"/>
  <c r="M265" i="5"/>
  <c r="M257" i="5"/>
  <c r="M249" i="5"/>
  <c r="M241" i="5"/>
  <c r="M233" i="5"/>
  <c r="M225" i="5"/>
  <c r="M217" i="5"/>
  <c r="M209" i="5"/>
  <c r="M201" i="5"/>
  <c r="M193" i="5"/>
  <c r="M185" i="5"/>
  <c r="M502" i="5"/>
  <c r="M494" i="5"/>
  <c r="M486" i="5"/>
  <c r="M478" i="5"/>
  <c r="M470" i="5"/>
  <c r="M462" i="5"/>
  <c r="M454" i="5"/>
  <c r="M446" i="5"/>
  <c r="M438" i="5"/>
  <c r="M430" i="5"/>
  <c r="M422" i="5"/>
  <c r="M414" i="5"/>
  <c r="M406" i="5"/>
  <c r="M398" i="5"/>
  <c r="M390" i="5"/>
  <c r="M382" i="5"/>
  <c r="M374" i="5"/>
  <c r="M366" i="5"/>
  <c r="M358" i="5"/>
  <c r="M350" i="5"/>
  <c r="M342" i="5"/>
  <c r="M334" i="5"/>
  <c r="M326" i="5"/>
  <c r="M318" i="5"/>
  <c r="M310" i="5"/>
  <c r="M302" i="5"/>
  <c r="M294" i="5"/>
  <c r="M286" i="5"/>
  <c r="M278" i="5"/>
  <c r="M270" i="5"/>
  <c r="M262" i="5"/>
  <c r="M254" i="5"/>
  <c r="M246" i="5"/>
  <c r="M238" i="5"/>
  <c r="M230" i="5"/>
  <c r="M222" i="5"/>
  <c r="M214" i="5"/>
  <c r="M206" i="5"/>
  <c r="M198" i="5"/>
  <c r="M190" i="5"/>
  <c r="M182" i="5"/>
  <c r="M174" i="5"/>
  <c r="M166" i="5"/>
  <c r="M158" i="5"/>
  <c r="M150" i="5"/>
  <c r="M142" i="5"/>
  <c r="M134" i="5"/>
  <c r="M126" i="5"/>
  <c r="M118" i="5"/>
  <c r="M110" i="5"/>
  <c r="M102" i="5"/>
  <c r="M94" i="5"/>
  <c r="M86" i="5"/>
  <c r="M78" i="5"/>
  <c r="M70" i="5"/>
  <c r="M62" i="5"/>
  <c r="M54" i="5"/>
  <c r="M46" i="5"/>
  <c r="M38" i="5"/>
  <c r="M30" i="5"/>
  <c r="M24" i="5"/>
  <c r="M16" i="5"/>
  <c r="M507" i="5"/>
  <c r="M499" i="5"/>
  <c r="M491" i="5"/>
  <c r="M483" i="5"/>
  <c r="M475" i="5"/>
  <c r="M467" i="5"/>
  <c r="M459" i="5"/>
  <c r="M451" i="5"/>
  <c r="M443" i="5"/>
  <c r="M435" i="5"/>
  <c r="M427" i="5"/>
  <c r="M419" i="5"/>
  <c r="M411" i="5"/>
  <c r="M403" i="5"/>
  <c r="M395" i="5"/>
  <c r="M387" i="5"/>
  <c r="M379" i="5"/>
  <c r="M371" i="5"/>
  <c r="M363" i="5"/>
  <c r="M355" i="5"/>
  <c r="M347" i="5"/>
  <c r="M339" i="5"/>
  <c r="M331" i="5"/>
  <c r="M506" i="5"/>
  <c r="M479" i="5"/>
  <c r="M452" i="5"/>
  <c r="M442" i="5"/>
  <c r="M415" i="5"/>
  <c r="M388" i="5"/>
  <c r="M378" i="5"/>
  <c r="M351" i="5"/>
  <c r="M324" i="5"/>
  <c r="M308" i="5"/>
  <c r="M292" i="5"/>
  <c r="M283" i="5"/>
  <c r="M280" i="5"/>
  <c r="M274" i="5"/>
  <c r="M271" i="5"/>
  <c r="M228" i="5"/>
  <c r="M219" i="5"/>
  <c r="M216" i="5"/>
  <c r="M210" i="5"/>
  <c r="M207" i="5"/>
  <c r="M168" i="5"/>
  <c r="M162" i="5"/>
  <c r="M156" i="5"/>
  <c r="M136" i="5"/>
  <c r="M130" i="5"/>
  <c r="M124" i="5"/>
  <c r="M104" i="5"/>
  <c r="M98" i="5"/>
  <c r="M92" i="5"/>
  <c r="M72" i="5"/>
  <c r="M66" i="5"/>
  <c r="M60" i="5"/>
  <c r="M40" i="5"/>
  <c r="M34" i="5"/>
  <c r="M28" i="5"/>
  <c r="M26" i="5"/>
  <c r="M14" i="5"/>
  <c r="M291" i="5"/>
  <c r="M288" i="5"/>
  <c r="M236" i="5"/>
  <c r="M227" i="5"/>
  <c r="M224" i="5"/>
  <c r="M218" i="5"/>
  <c r="M215" i="5"/>
  <c r="M167" i="5"/>
  <c r="M492" i="5"/>
  <c r="M482" i="5"/>
  <c r="M455" i="5"/>
  <c r="M428" i="5"/>
  <c r="M418" i="5"/>
  <c r="M391" i="5"/>
  <c r="M364" i="5"/>
  <c r="M354" i="5"/>
  <c r="M327" i="5"/>
  <c r="M311" i="5"/>
  <c r="M295" i="5"/>
  <c r="M252" i="5"/>
  <c r="M243" i="5"/>
  <c r="M240" i="5"/>
  <c r="M234" i="5"/>
  <c r="M231" i="5"/>
  <c r="M188" i="5"/>
  <c r="M179" i="5"/>
  <c r="M159" i="5"/>
  <c r="M153" i="5"/>
  <c r="M147" i="5"/>
  <c r="M127" i="5"/>
  <c r="M121" i="5"/>
  <c r="M115" i="5"/>
  <c r="M95" i="5"/>
  <c r="M89" i="5"/>
  <c r="M83" i="5"/>
  <c r="M63" i="5"/>
  <c r="M57" i="5"/>
  <c r="M51" i="5"/>
  <c r="M31" i="5"/>
  <c r="M19" i="5"/>
  <c r="M314" i="5"/>
  <c r="M298" i="5"/>
  <c r="M276" i="5"/>
  <c r="M267" i="5"/>
  <c r="M264" i="5"/>
  <c r="M258" i="5"/>
  <c r="M255" i="5"/>
  <c r="M212" i="5"/>
  <c r="M203" i="5"/>
  <c r="M200" i="5"/>
  <c r="M194" i="5"/>
  <c r="M191" i="5"/>
  <c r="M176" i="5"/>
  <c r="M170" i="5"/>
  <c r="M164" i="5"/>
  <c r="M144" i="5"/>
  <c r="M138" i="5"/>
  <c r="M132" i="5"/>
  <c r="M112" i="5"/>
  <c r="M106" i="5"/>
  <c r="M100" i="5"/>
  <c r="M80" i="5"/>
  <c r="M74" i="5"/>
  <c r="M68" i="5"/>
  <c r="M48" i="5"/>
  <c r="M42" i="5"/>
  <c r="M36" i="5"/>
  <c r="M22" i="5"/>
  <c r="M12" i="5"/>
  <c r="M508" i="5"/>
  <c r="M498" i="5"/>
  <c r="M471" i="5"/>
  <c r="M444" i="5"/>
  <c r="M434" i="5"/>
  <c r="M407" i="5"/>
  <c r="M380" i="5"/>
  <c r="M370" i="5"/>
  <c r="M343" i="5"/>
  <c r="M323" i="5"/>
  <c r="M307" i="5"/>
  <c r="M282" i="5"/>
  <c r="M279" i="5"/>
  <c r="M161" i="5"/>
  <c r="M155" i="5"/>
  <c r="M135" i="5"/>
  <c r="M129" i="5"/>
  <c r="M123" i="5"/>
  <c r="M103" i="5"/>
  <c r="M97" i="5"/>
  <c r="M91" i="5"/>
  <c r="M71" i="5"/>
  <c r="M65" i="5"/>
  <c r="M59" i="5"/>
  <c r="M495" i="5"/>
  <c r="M468" i="5"/>
  <c r="M458" i="5"/>
  <c r="M431" i="5"/>
  <c r="M404" i="5"/>
  <c r="M394" i="5"/>
  <c r="M367" i="5"/>
  <c r="M340" i="5"/>
  <c r="M330" i="5"/>
  <c r="M484" i="5"/>
  <c r="M474" i="5"/>
  <c r="M447" i="5"/>
  <c r="M420" i="5"/>
  <c r="M410" i="5"/>
  <c r="M383" i="5"/>
  <c r="M356" i="5"/>
  <c r="M346" i="5"/>
  <c r="M316" i="5"/>
  <c r="M300" i="5"/>
  <c r="M260" i="5"/>
  <c r="M251" i="5"/>
  <c r="M248" i="5"/>
  <c r="M242" i="5"/>
  <c r="M239" i="5"/>
  <c r="M196" i="5"/>
  <c r="M187" i="5"/>
  <c r="M184" i="5"/>
  <c r="M178" i="5"/>
  <c r="M172" i="5"/>
  <c r="M152" i="5"/>
  <c r="M146" i="5"/>
  <c r="M140" i="5"/>
  <c r="M120" i="5"/>
  <c r="M114" i="5"/>
  <c r="M108" i="5"/>
  <c r="M88" i="5"/>
  <c r="M82" i="5"/>
  <c r="M76" i="5"/>
  <c r="M56" i="5"/>
  <c r="M50" i="5"/>
  <c r="M44" i="5"/>
  <c r="M20" i="5"/>
  <c r="M10" i="5"/>
  <c r="M67" i="5"/>
  <c r="M81" i="5"/>
  <c r="M116" i="5"/>
  <c r="M151" i="5"/>
  <c r="M169" i="5"/>
  <c r="M186" i="5"/>
  <c r="M247" i="5"/>
  <c r="M268" i="5"/>
  <c r="M275" i="5"/>
  <c r="M319" i="5"/>
  <c r="M386" i="5"/>
  <c r="M412" i="5"/>
  <c r="M487" i="5"/>
  <c r="M295" i="4"/>
  <c r="M494" i="4"/>
  <c r="M331" i="4"/>
  <c r="M16" i="4"/>
  <c r="M33" i="4"/>
  <c r="M49" i="4"/>
  <c r="M65" i="4"/>
  <c r="M110" i="4"/>
  <c r="M126" i="4"/>
  <c r="M158" i="4"/>
  <c r="M177" i="4"/>
  <c r="M206" i="4"/>
  <c r="M225" i="4"/>
  <c r="M241" i="4"/>
  <c r="M257" i="4"/>
  <c r="M286" i="4"/>
  <c r="M305" i="4"/>
  <c r="M318" i="4"/>
  <c r="M385" i="4"/>
  <c r="M395" i="4"/>
  <c r="M422" i="4"/>
  <c r="M27" i="4"/>
  <c r="M43" i="4"/>
  <c r="M59" i="4"/>
  <c r="M75" i="4"/>
  <c r="M91" i="4"/>
  <c r="M123" i="4"/>
  <c r="M139" i="4"/>
  <c r="M155" i="4"/>
  <c r="M171" i="4"/>
  <c r="M187" i="4"/>
  <c r="M203" i="4"/>
  <c r="M219" i="4"/>
  <c r="M235" i="4"/>
  <c r="M251" i="4"/>
  <c r="M267" i="4"/>
  <c r="M283" i="4"/>
  <c r="M299" i="4"/>
  <c r="M315" i="4"/>
  <c r="M345" i="4"/>
  <c r="M355" i="4"/>
  <c r="M382" i="4"/>
  <c r="M409" i="4"/>
  <c r="M419" i="4"/>
  <c r="M446" i="4"/>
  <c r="M473" i="4"/>
  <c r="M483" i="4"/>
  <c r="M15" i="4"/>
  <c r="M31" i="4"/>
  <c r="M47" i="4"/>
  <c r="M63" i="4"/>
  <c r="M79" i="4"/>
  <c r="M95" i="4"/>
  <c r="M111" i="4"/>
  <c r="M127" i="4"/>
  <c r="M143" i="4"/>
  <c r="M159" i="4"/>
  <c r="M175" i="4"/>
  <c r="M191" i="4"/>
  <c r="M207" i="4"/>
  <c r="M223" i="4"/>
  <c r="M239" i="4"/>
  <c r="M255" i="4"/>
  <c r="M271" i="4"/>
  <c r="M287" i="4"/>
  <c r="M303" i="4"/>
  <c r="M319" i="4"/>
  <c r="M329" i="4"/>
  <c r="M339" i="4"/>
  <c r="M366" i="4"/>
  <c r="M393" i="4"/>
  <c r="M403" i="4"/>
  <c r="M430" i="4"/>
  <c r="M457" i="4"/>
  <c r="M467" i="4"/>
  <c r="M13" i="4"/>
  <c r="M342" i="4"/>
  <c r="M369" i="4"/>
  <c r="M504" i="4"/>
  <c r="M496" i="4"/>
  <c r="M488" i="4"/>
  <c r="M480" i="4"/>
  <c r="M472" i="4"/>
  <c r="M464" i="4"/>
  <c r="M456" i="4"/>
  <c r="M448" i="4"/>
  <c r="M440" i="4"/>
  <c r="M432" i="4"/>
  <c r="M424" i="4"/>
  <c r="M416" i="4"/>
  <c r="M408" i="4"/>
  <c r="M400" i="4"/>
  <c r="M392" i="4"/>
  <c r="M384" i="4"/>
  <c r="M376" i="4"/>
  <c r="M368" i="4"/>
  <c r="M360" i="4"/>
  <c r="M352" i="4"/>
  <c r="M344" i="4"/>
  <c r="M336" i="4"/>
  <c r="M328" i="4"/>
  <c r="M320" i="4"/>
  <c r="M312" i="4"/>
  <c r="M304" i="4"/>
  <c r="M296" i="4"/>
  <c r="M288" i="4"/>
  <c r="M280" i="4"/>
  <c r="M272" i="4"/>
  <c r="M264" i="4"/>
  <c r="M256" i="4"/>
  <c r="M248" i="4"/>
  <c r="M240" i="4"/>
  <c r="M232" i="4"/>
  <c r="M224" i="4"/>
  <c r="M216" i="4"/>
  <c r="M208" i="4"/>
  <c r="M200" i="4"/>
  <c r="M192" i="4"/>
  <c r="M184" i="4"/>
  <c r="M176" i="4"/>
  <c r="M168" i="4"/>
  <c r="M160" i="4"/>
  <c r="M152" i="4"/>
  <c r="M144" i="4"/>
  <c r="M136" i="4"/>
  <c r="M128" i="4"/>
  <c r="M120" i="4"/>
  <c r="M112" i="4"/>
  <c r="M104" i="4"/>
  <c r="M96" i="4"/>
  <c r="M88" i="4"/>
  <c r="M80" i="4"/>
  <c r="M72" i="4"/>
  <c r="M64" i="4"/>
  <c r="M56" i="4"/>
  <c r="M48" i="4"/>
  <c r="M40" i="4"/>
  <c r="M32" i="4"/>
  <c r="M22" i="4"/>
  <c r="M14" i="4"/>
  <c r="M509" i="4"/>
  <c r="M501" i="4"/>
  <c r="M493" i="4"/>
  <c r="M485" i="4"/>
  <c r="M477" i="4"/>
  <c r="M469" i="4"/>
  <c r="M461" i="4"/>
  <c r="M453" i="4"/>
  <c r="M445" i="4"/>
  <c r="M437" i="4"/>
  <c r="M429" i="4"/>
  <c r="M421" i="4"/>
  <c r="M413" i="4"/>
  <c r="M405" i="4"/>
  <c r="M397" i="4"/>
  <c r="M389" i="4"/>
  <c r="M381" i="4"/>
  <c r="M373" i="4"/>
  <c r="M365" i="4"/>
  <c r="M357" i="4"/>
  <c r="M349" i="4"/>
  <c r="M341" i="4"/>
  <c r="M333" i="4"/>
  <c r="M325" i="4"/>
  <c r="M317" i="4"/>
  <c r="M309" i="4"/>
  <c r="M301" i="4"/>
  <c r="M293" i="4"/>
  <c r="M285" i="4"/>
  <c r="M277" i="4"/>
  <c r="M269" i="4"/>
  <c r="M261" i="4"/>
  <c r="M253" i="4"/>
  <c r="M245" i="4"/>
  <c r="M237" i="4"/>
  <c r="M229" i="4"/>
  <c r="M221" i="4"/>
  <c r="M213" i="4"/>
  <c r="M205" i="4"/>
  <c r="M197" i="4"/>
  <c r="M189" i="4"/>
  <c r="M181" i="4"/>
  <c r="M173" i="4"/>
  <c r="M165" i="4"/>
  <c r="M157" i="4"/>
  <c r="M149" i="4"/>
  <c r="M141" i="4"/>
  <c r="M133" i="4"/>
  <c r="M125" i="4"/>
  <c r="M117" i="4"/>
  <c r="M109" i="4"/>
  <c r="M101" i="4"/>
  <c r="M93" i="4"/>
  <c r="M85" i="4"/>
  <c r="M77" i="4"/>
  <c r="M69" i="4"/>
  <c r="M61" i="4"/>
  <c r="M53" i="4"/>
  <c r="M45" i="4"/>
  <c r="M37" i="4"/>
  <c r="M29" i="4"/>
  <c r="M25" i="4"/>
  <c r="M17" i="4"/>
  <c r="M506" i="4"/>
  <c r="M498" i="4"/>
  <c r="M490" i="4"/>
  <c r="M482" i="4"/>
  <c r="M474" i="4"/>
  <c r="M466" i="4"/>
  <c r="M458" i="4"/>
  <c r="M450" i="4"/>
  <c r="M442" i="4"/>
  <c r="M434" i="4"/>
  <c r="M426" i="4"/>
  <c r="M418" i="4"/>
  <c r="M410" i="4"/>
  <c r="M402" i="4"/>
  <c r="M394" i="4"/>
  <c r="M386" i="4"/>
  <c r="M378" i="4"/>
  <c r="M370" i="4"/>
  <c r="M362" i="4"/>
  <c r="M354" i="4"/>
  <c r="M346" i="4"/>
  <c r="M338" i="4"/>
  <c r="M330" i="4"/>
  <c r="M322" i="4"/>
  <c r="M314" i="4"/>
  <c r="M306" i="4"/>
  <c r="M298" i="4"/>
  <c r="M290" i="4"/>
  <c r="M282" i="4"/>
  <c r="M274" i="4"/>
  <c r="M266" i="4"/>
  <c r="M258" i="4"/>
  <c r="M250" i="4"/>
  <c r="M242" i="4"/>
  <c r="M234" i="4"/>
  <c r="M226" i="4"/>
  <c r="M218" i="4"/>
  <c r="M210" i="4"/>
  <c r="M202" i="4"/>
  <c r="M194" i="4"/>
  <c r="M186" i="4"/>
  <c r="M178" i="4"/>
  <c r="M170" i="4"/>
  <c r="M162" i="4"/>
  <c r="M154" i="4"/>
  <c r="M146" i="4"/>
  <c r="M138" i="4"/>
  <c r="M130" i="4"/>
  <c r="M122" i="4"/>
  <c r="M114" i="4"/>
  <c r="M106" i="4"/>
  <c r="M98" i="4"/>
  <c r="M90" i="4"/>
  <c r="M82" i="4"/>
  <c r="M74" i="4"/>
  <c r="M66" i="4"/>
  <c r="M58" i="4"/>
  <c r="M50" i="4"/>
  <c r="M42" i="4"/>
  <c r="M34" i="4"/>
  <c r="M20" i="4"/>
  <c r="M12" i="4"/>
  <c r="M503" i="4"/>
  <c r="M495" i="4"/>
  <c r="M487" i="4"/>
  <c r="M479" i="4"/>
  <c r="M471" i="4"/>
  <c r="M463" i="4"/>
  <c r="M455" i="4"/>
  <c r="M447" i="4"/>
  <c r="M439" i="4"/>
  <c r="M431" i="4"/>
  <c r="M423" i="4"/>
  <c r="M415" i="4"/>
  <c r="M407" i="4"/>
  <c r="M399" i="4"/>
  <c r="M391" i="4"/>
  <c r="M383" i="4"/>
  <c r="M375" i="4"/>
  <c r="M367" i="4"/>
  <c r="M359" i="4"/>
  <c r="M351" i="4"/>
  <c r="M343" i="4"/>
  <c r="M335" i="4"/>
  <c r="M327" i="4"/>
  <c r="M508" i="4"/>
  <c r="M500" i="4"/>
  <c r="M492" i="4"/>
  <c r="M484" i="4"/>
  <c r="M476" i="4"/>
  <c r="M468" i="4"/>
  <c r="M460" i="4"/>
  <c r="M452" i="4"/>
  <c r="M444" i="4"/>
  <c r="M436" i="4"/>
  <c r="M428" i="4"/>
  <c r="M420" i="4"/>
  <c r="M412" i="4"/>
  <c r="M404" i="4"/>
  <c r="M396" i="4"/>
  <c r="M388" i="4"/>
  <c r="M380" i="4"/>
  <c r="M372" i="4"/>
  <c r="M364" i="4"/>
  <c r="M356" i="4"/>
  <c r="M348" i="4"/>
  <c r="M340" i="4"/>
  <c r="M332" i="4"/>
  <c r="M324" i="4"/>
  <c r="M316" i="4"/>
  <c r="M308" i="4"/>
  <c r="M300" i="4"/>
  <c r="M292" i="4"/>
  <c r="M284" i="4"/>
  <c r="M276" i="4"/>
  <c r="M268" i="4"/>
  <c r="M260" i="4"/>
  <c r="M252" i="4"/>
  <c r="M244" i="4"/>
  <c r="M236" i="4"/>
  <c r="M228" i="4"/>
  <c r="M220" i="4"/>
  <c r="M212" i="4"/>
  <c r="M204" i="4"/>
  <c r="M196" i="4"/>
  <c r="M188" i="4"/>
  <c r="M180" i="4"/>
  <c r="M172" i="4"/>
  <c r="M164" i="4"/>
  <c r="M156" i="4"/>
  <c r="M148" i="4"/>
  <c r="M140" i="4"/>
  <c r="M132" i="4"/>
  <c r="M124" i="4"/>
  <c r="M116" i="4"/>
  <c r="M108" i="4"/>
  <c r="M100" i="4"/>
  <c r="M92" i="4"/>
  <c r="M84" i="4"/>
  <c r="M76" i="4"/>
  <c r="M68" i="4"/>
  <c r="M60" i="4"/>
  <c r="M52" i="4"/>
  <c r="M44" i="4"/>
  <c r="M36" i="4"/>
  <c r="M28" i="4"/>
  <c r="M26" i="4"/>
  <c r="M18" i="4"/>
  <c r="M10" i="4"/>
  <c r="M24" i="4"/>
  <c r="M38" i="4"/>
  <c r="M41" i="4"/>
  <c r="M54" i="4"/>
  <c r="M57" i="4"/>
  <c r="M70" i="4"/>
  <c r="M73" i="4"/>
  <c r="M86" i="4"/>
  <c r="M89" i="4"/>
  <c r="M102" i="4"/>
  <c r="M105" i="4"/>
  <c r="M118" i="4"/>
  <c r="M121" i="4"/>
  <c r="M134" i="4"/>
  <c r="M137" i="4"/>
  <c r="M150" i="4"/>
  <c r="M153" i="4"/>
  <c r="M166" i="4"/>
  <c r="M169" i="4"/>
  <c r="M182" i="4"/>
  <c r="M185" i="4"/>
  <c r="M198" i="4"/>
  <c r="M201" i="4"/>
  <c r="M214" i="4"/>
  <c r="M217" i="4"/>
  <c r="M230" i="4"/>
  <c r="M233" i="4"/>
  <c r="M246" i="4"/>
  <c r="M249" i="4"/>
  <c r="M262" i="4"/>
  <c r="M265" i="4"/>
  <c r="M278" i="4"/>
  <c r="M281" i="4"/>
  <c r="M294" i="4"/>
  <c r="M297" i="4"/>
  <c r="M310" i="4"/>
  <c r="M313" i="4"/>
  <c r="M326" i="4"/>
  <c r="M353" i="4"/>
  <c r="M363" i="4"/>
  <c r="M390" i="4"/>
  <c r="M417" i="4"/>
  <c r="M427" i="4"/>
  <c r="M454" i="4"/>
  <c r="M481" i="4"/>
  <c r="M491" i="4"/>
  <c r="M19" i="4"/>
  <c r="M35" i="4"/>
  <c r="M51" i="4"/>
  <c r="M67" i="4"/>
  <c r="M83" i="4"/>
  <c r="M99" i="4"/>
  <c r="M115" i="4"/>
  <c r="M131" i="4"/>
  <c r="M147" i="4"/>
  <c r="M163" i="4"/>
  <c r="M179" i="4"/>
  <c r="M195" i="4"/>
  <c r="M211" i="4"/>
  <c r="M227" i="4"/>
  <c r="M243" i="4"/>
  <c r="M259" i="4"/>
  <c r="M275" i="4"/>
  <c r="M291" i="4"/>
  <c r="M307" i="4"/>
  <c r="M323" i="4"/>
  <c r="M350" i="4"/>
  <c r="M377" i="4"/>
  <c r="M387" i="4"/>
  <c r="M414" i="4"/>
  <c r="M441" i="4"/>
  <c r="M451" i="4"/>
  <c r="M478" i="4"/>
  <c r="M505" i="4"/>
  <c r="M30" i="4"/>
  <c r="M46" i="4"/>
  <c r="M78" i="4"/>
  <c r="M97" i="4"/>
  <c r="M113" i="4"/>
  <c r="M142" i="4"/>
  <c r="M161" i="4"/>
  <c r="M193" i="4"/>
  <c r="M209" i="4"/>
  <c r="M238" i="4"/>
  <c r="M270" i="4"/>
  <c r="M302" i="4"/>
  <c r="M321" i="4"/>
  <c r="M358" i="4"/>
  <c r="M449" i="4"/>
  <c r="M459" i="4"/>
  <c r="M486" i="4"/>
  <c r="M11" i="4"/>
  <c r="M379" i="4"/>
  <c r="M406" i="4"/>
  <c r="M433" i="4"/>
  <c r="M443" i="4"/>
  <c r="M470" i="4"/>
  <c r="M497" i="4"/>
  <c r="M507" i="4"/>
  <c r="M21" i="4"/>
  <c r="M337" i="4"/>
  <c r="M347" i="4"/>
  <c r="M374" i="4"/>
  <c r="M401" i="4"/>
  <c r="M411" i="4"/>
  <c r="M438" i="4"/>
  <c r="M465" i="4"/>
  <c r="M475" i="4"/>
  <c r="M502" i="4"/>
  <c r="M62" i="4"/>
  <c r="M81" i="4"/>
  <c r="M94" i="4"/>
  <c r="M129" i="4"/>
  <c r="M145" i="4"/>
  <c r="M174" i="4"/>
  <c r="M190" i="4"/>
  <c r="M222" i="4"/>
  <c r="M254" i="4"/>
  <c r="M273" i="4"/>
  <c r="M289" i="4"/>
  <c r="M107" i="4"/>
  <c r="M23" i="4"/>
  <c r="M39" i="4"/>
  <c r="M55" i="4"/>
  <c r="M71" i="4"/>
  <c r="M87" i="4"/>
  <c r="M103" i="4"/>
  <c r="M119" i="4"/>
  <c r="M135" i="4"/>
  <c r="M151" i="4"/>
  <c r="M167" i="4"/>
  <c r="M183" i="4"/>
  <c r="M199" i="4"/>
  <c r="M215" i="4"/>
  <c r="M231" i="4"/>
  <c r="M247" i="4"/>
  <c r="M263" i="4"/>
  <c r="M279" i="4"/>
  <c r="M311" i="4"/>
  <c r="M334" i="4"/>
  <c r="M361" i="4"/>
  <c r="M371" i="4"/>
  <c r="M398" i="4"/>
  <c r="M425" i="4"/>
  <c r="M435" i="4"/>
  <c r="M462" i="4"/>
  <c r="M489" i="4"/>
  <c r="M499" i="4"/>
  <c r="M107" i="3"/>
  <c r="M409" i="3"/>
  <c r="M52" i="3"/>
  <c r="M83" i="3"/>
  <c r="M153" i="3"/>
  <c r="M223" i="3"/>
  <c r="M238" i="3"/>
  <c r="M308" i="3"/>
  <c r="M339" i="3"/>
  <c r="M371" i="3"/>
  <c r="M403" i="3"/>
  <c r="M425" i="3"/>
  <c r="M49" i="3"/>
  <c r="M119" i="3"/>
  <c r="M150" i="3"/>
  <c r="M220" i="3"/>
  <c r="M235" i="3"/>
  <c r="M305" i="3"/>
  <c r="M364" i="3"/>
  <c r="M396" i="3"/>
  <c r="M444" i="3"/>
  <c r="M31" i="3"/>
  <c r="M46" i="3"/>
  <c r="M116" i="3"/>
  <c r="M147" i="3"/>
  <c r="M217" i="3"/>
  <c r="M287" i="3"/>
  <c r="M302" i="3"/>
  <c r="M361" i="3"/>
  <c r="M393" i="3"/>
  <c r="M441" i="3"/>
  <c r="M467" i="3"/>
  <c r="M21" i="3"/>
  <c r="M28" i="3"/>
  <c r="M43" i="3"/>
  <c r="M113" i="3"/>
  <c r="M183" i="3"/>
  <c r="M214" i="3"/>
  <c r="M284" i="3"/>
  <c r="M299" i="3"/>
  <c r="M358" i="3"/>
  <c r="M390" i="3"/>
  <c r="M460" i="3"/>
  <c r="M13" i="3"/>
  <c r="M95" i="3"/>
  <c r="M110" i="3"/>
  <c r="M180" i="3"/>
  <c r="M211" i="3"/>
  <c r="M281" i="3"/>
  <c r="M355" i="3"/>
  <c r="M387" i="3"/>
  <c r="M457" i="3"/>
  <c r="M92" i="3"/>
  <c r="M177" i="3"/>
  <c r="M247" i="3"/>
  <c r="M278" i="3"/>
  <c r="M348" i="3"/>
  <c r="M380" i="3"/>
  <c r="M412" i="3"/>
  <c r="M89" i="3"/>
  <c r="M159" i="3"/>
  <c r="M174" i="3"/>
  <c r="M244" i="3"/>
  <c r="M275" i="3"/>
  <c r="M345" i="3"/>
  <c r="M377" i="3"/>
  <c r="M504" i="3"/>
  <c r="M496" i="3"/>
  <c r="M488" i="3"/>
  <c r="M480" i="3"/>
  <c r="M472" i="3"/>
  <c r="M464" i="3"/>
  <c r="M456" i="3"/>
  <c r="M448" i="3"/>
  <c r="M440" i="3"/>
  <c r="M432" i="3"/>
  <c r="M424" i="3"/>
  <c r="M416" i="3"/>
  <c r="M408" i="3"/>
  <c r="M400" i="3"/>
  <c r="M392" i="3"/>
  <c r="M384" i="3"/>
  <c r="M376" i="3"/>
  <c r="M368" i="3"/>
  <c r="M360" i="3"/>
  <c r="M352" i="3"/>
  <c r="M344" i="3"/>
  <c r="M336" i="3"/>
  <c r="M328" i="3"/>
  <c r="M320" i="3"/>
  <c r="M312" i="3"/>
  <c r="M304" i="3"/>
  <c r="M296" i="3"/>
  <c r="M288" i="3"/>
  <c r="M280" i="3"/>
  <c r="M272" i="3"/>
  <c r="M264" i="3"/>
  <c r="M256" i="3"/>
  <c r="M248" i="3"/>
  <c r="M240" i="3"/>
  <c r="M232" i="3"/>
  <c r="M224" i="3"/>
  <c r="M216" i="3"/>
  <c r="M208" i="3"/>
  <c r="M200" i="3"/>
  <c r="M192" i="3"/>
  <c r="M184" i="3"/>
  <c r="M176" i="3"/>
  <c r="M168" i="3"/>
  <c r="M160" i="3"/>
  <c r="M152" i="3"/>
  <c r="M144" i="3"/>
  <c r="M136" i="3"/>
  <c r="M128" i="3"/>
  <c r="M120" i="3"/>
  <c r="M112" i="3"/>
  <c r="M104" i="3"/>
  <c r="M96" i="3"/>
  <c r="M88" i="3"/>
  <c r="M80" i="3"/>
  <c r="M72" i="3"/>
  <c r="M64" i="3"/>
  <c r="M56" i="3"/>
  <c r="M48" i="3"/>
  <c r="M40" i="3"/>
  <c r="M32" i="3"/>
  <c r="M509" i="3"/>
  <c r="M501" i="3"/>
  <c r="M493" i="3"/>
  <c r="M485" i="3"/>
  <c r="M477" i="3"/>
  <c r="M469" i="3"/>
  <c r="M461" i="3"/>
  <c r="M453" i="3"/>
  <c r="M445" i="3"/>
  <c r="M437" i="3"/>
  <c r="M429" i="3"/>
  <c r="M421" i="3"/>
  <c r="M413" i="3"/>
  <c r="M405" i="3"/>
  <c r="M397" i="3"/>
  <c r="M389" i="3"/>
  <c r="M381" i="3"/>
  <c r="M373" i="3"/>
  <c r="M365" i="3"/>
  <c r="M357" i="3"/>
  <c r="M349" i="3"/>
  <c r="M341" i="3"/>
  <c r="M333" i="3"/>
  <c r="M325" i="3"/>
  <c r="M317" i="3"/>
  <c r="M309" i="3"/>
  <c r="M301" i="3"/>
  <c r="M293" i="3"/>
  <c r="M285" i="3"/>
  <c r="M277" i="3"/>
  <c r="M269" i="3"/>
  <c r="M261" i="3"/>
  <c r="M253" i="3"/>
  <c r="M245" i="3"/>
  <c r="M237" i="3"/>
  <c r="M229" i="3"/>
  <c r="M221" i="3"/>
  <c r="M213" i="3"/>
  <c r="M205" i="3"/>
  <c r="M197" i="3"/>
  <c r="M189" i="3"/>
  <c r="M181" i="3"/>
  <c r="M173" i="3"/>
  <c r="M165" i="3"/>
  <c r="M157" i="3"/>
  <c r="M149" i="3"/>
  <c r="M141" i="3"/>
  <c r="M133" i="3"/>
  <c r="M125" i="3"/>
  <c r="M117" i="3"/>
  <c r="M109" i="3"/>
  <c r="M101" i="3"/>
  <c r="M93" i="3"/>
  <c r="M85" i="3"/>
  <c r="M77" i="3"/>
  <c r="M69" i="3"/>
  <c r="M61" i="3"/>
  <c r="M53" i="3"/>
  <c r="M45" i="3"/>
  <c r="M37" i="3"/>
  <c r="M29" i="3"/>
  <c r="M24" i="3"/>
  <c r="M20" i="3"/>
  <c r="M16" i="3"/>
  <c r="M12" i="3"/>
  <c r="M495" i="3"/>
  <c r="M506" i="3"/>
  <c r="M498" i="3"/>
  <c r="M490" i="3"/>
  <c r="M482" i="3"/>
  <c r="M474" i="3"/>
  <c r="M466" i="3"/>
  <c r="M458" i="3"/>
  <c r="M450" i="3"/>
  <c r="M442" i="3"/>
  <c r="M434" i="3"/>
  <c r="M426" i="3"/>
  <c r="M418" i="3"/>
  <c r="M410" i="3"/>
  <c r="M402" i="3"/>
  <c r="M394" i="3"/>
  <c r="M386" i="3"/>
  <c r="M378" i="3"/>
  <c r="M370" i="3"/>
  <c r="M362" i="3"/>
  <c r="M354" i="3"/>
  <c r="M346" i="3"/>
  <c r="M338" i="3"/>
  <c r="M330" i="3"/>
  <c r="M322" i="3"/>
  <c r="M314" i="3"/>
  <c r="M306" i="3"/>
  <c r="M298" i="3"/>
  <c r="M290" i="3"/>
  <c r="M282" i="3"/>
  <c r="M274" i="3"/>
  <c r="M266" i="3"/>
  <c r="M258" i="3"/>
  <c r="M250" i="3"/>
  <c r="M242" i="3"/>
  <c r="M234" i="3"/>
  <c r="M226" i="3"/>
  <c r="M218" i="3"/>
  <c r="M210" i="3"/>
  <c r="M202" i="3"/>
  <c r="M194" i="3"/>
  <c r="M186" i="3"/>
  <c r="M178" i="3"/>
  <c r="M170" i="3"/>
  <c r="M162" i="3"/>
  <c r="M154" i="3"/>
  <c r="M146" i="3"/>
  <c r="M138" i="3"/>
  <c r="M130" i="3"/>
  <c r="M122" i="3"/>
  <c r="M114" i="3"/>
  <c r="M106" i="3"/>
  <c r="M98" i="3"/>
  <c r="M90" i="3"/>
  <c r="M82" i="3"/>
  <c r="M74" i="3"/>
  <c r="M66" i="3"/>
  <c r="M58" i="3"/>
  <c r="M50" i="3"/>
  <c r="M42" i="3"/>
  <c r="M34" i="3"/>
  <c r="M503" i="3"/>
  <c r="M487" i="3"/>
  <c r="M479" i="3"/>
  <c r="M471" i="3"/>
  <c r="M463" i="3"/>
  <c r="M455" i="3"/>
  <c r="M447" i="3"/>
  <c r="M439" i="3"/>
  <c r="M431" i="3"/>
  <c r="M423" i="3"/>
  <c r="M415" i="3"/>
  <c r="M407" i="3"/>
  <c r="M399" i="3"/>
  <c r="M391" i="3"/>
  <c r="M383" i="3"/>
  <c r="M375" i="3"/>
  <c r="M367" i="3"/>
  <c r="M359" i="3"/>
  <c r="M351" i="3"/>
  <c r="M343" i="3"/>
  <c r="M502" i="3"/>
  <c r="M494" i="3"/>
  <c r="M486" i="3"/>
  <c r="M478" i="3"/>
  <c r="M470" i="3"/>
  <c r="M462" i="3"/>
  <c r="M459" i="3"/>
  <c r="M446" i="3"/>
  <c r="M443" i="3"/>
  <c r="M430" i="3"/>
  <c r="M427" i="3"/>
  <c r="M414" i="3"/>
  <c r="M411" i="3"/>
  <c r="M398" i="3"/>
  <c r="M395" i="3"/>
  <c r="M382" i="3"/>
  <c r="M379" i="3"/>
  <c r="M366" i="3"/>
  <c r="M363" i="3"/>
  <c r="M350" i="3"/>
  <c r="M347" i="3"/>
  <c r="M319" i="3"/>
  <c r="M316" i="3"/>
  <c r="M313" i="3"/>
  <c r="M310" i="3"/>
  <c r="M307" i="3"/>
  <c r="M255" i="3"/>
  <c r="M252" i="3"/>
  <c r="M249" i="3"/>
  <c r="M246" i="3"/>
  <c r="M243" i="3"/>
  <c r="M191" i="3"/>
  <c r="M188" i="3"/>
  <c r="M185" i="3"/>
  <c r="M182" i="3"/>
  <c r="M179" i="3"/>
  <c r="M127" i="3"/>
  <c r="M124" i="3"/>
  <c r="M121" i="3"/>
  <c r="M118" i="3"/>
  <c r="M115" i="3"/>
  <c r="M63" i="3"/>
  <c r="M60" i="3"/>
  <c r="M57" i="3"/>
  <c r="M54" i="3"/>
  <c r="M51" i="3"/>
  <c r="M25" i="3"/>
  <c r="M17" i="3"/>
  <c r="M508" i="3"/>
  <c r="M324" i="3"/>
  <c r="M318" i="3"/>
  <c r="M260" i="3"/>
  <c r="M254" i="3"/>
  <c r="M196" i="3"/>
  <c r="M190" i="3"/>
  <c r="M132" i="3"/>
  <c r="M126" i="3"/>
  <c r="M71" i="3"/>
  <c r="M65" i="3"/>
  <c r="M59" i="3"/>
  <c r="M23" i="3"/>
  <c r="M18" i="3"/>
  <c r="M491" i="3"/>
  <c r="M454" i="3"/>
  <c r="M438" i="3"/>
  <c r="M419" i="3"/>
  <c r="M499" i="3"/>
  <c r="M492" i="3"/>
  <c r="M489" i="3"/>
  <c r="M452" i="3"/>
  <c r="M449" i="3"/>
  <c r="M436" i="3"/>
  <c r="M433" i="3"/>
  <c r="M420" i="3"/>
  <c r="M417" i="3"/>
  <c r="M404" i="3"/>
  <c r="M401" i="3"/>
  <c r="M388" i="3"/>
  <c r="M385" i="3"/>
  <c r="M372" i="3"/>
  <c r="M369" i="3"/>
  <c r="M356" i="3"/>
  <c r="M353" i="3"/>
  <c r="M340" i="3"/>
  <c r="M337" i="3"/>
  <c r="M334" i="3"/>
  <c r="M331" i="3"/>
  <c r="M279" i="3"/>
  <c r="M276" i="3"/>
  <c r="M273" i="3"/>
  <c r="M270" i="3"/>
  <c r="M267" i="3"/>
  <c r="M215" i="3"/>
  <c r="M212" i="3"/>
  <c r="M209" i="3"/>
  <c r="M206" i="3"/>
  <c r="M203" i="3"/>
  <c r="M151" i="3"/>
  <c r="M148" i="3"/>
  <c r="M145" i="3"/>
  <c r="M142" i="3"/>
  <c r="M139" i="3"/>
  <c r="M87" i="3"/>
  <c r="M84" i="3"/>
  <c r="M81" i="3"/>
  <c r="M78" i="3"/>
  <c r="M75" i="3"/>
  <c r="M475" i="3"/>
  <c r="M468" i="3"/>
  <c r="M465" i="3"/>
  <c r="M303" i="3"/>
  <c r="M300" i="3"/>
  <c r="M297" i="3"/>
  <c r="M294" i="3"/>
  <c r="M291" i="3"/>
  <c r="M239" i="3"/>
  <c r="M236" i="3"/>
  <c r="M233" i="3"/>
  <c r="M230" i="3"/>
  <c r="M227" i="3"/>
  <c r="M175" i="3"/>
  <c r="M172" i="3"/>
  <c r="M169" i="3"/>
  <c r="M166" i="3"/>
  <c r="M163" i="3"/>
  <c r="M111" i="3"/>
  <c r="M108" i="3"/>
  <c r="M105" i="3"/>
  <c r="M102" i="3"/>
  <c r="M99" i="3"/>
  <c r="M47" i="3"/>
  <c r="M44" i="3"/>
  <c r="M41" i="3"/>
  <c r="M38" i="3"/>
  <c r="M35" i="3"/>
  <c r="M507" i="3"/>
  <c r="M500" i="3"/>
  <c r="M497" i="3"/>
  <c r="M335" i="3"/>
  <c r="M332" i="3"/>
  <c r="M329" i="3"/>
  <c r="M326" i="3"/>
  <c r="M323" i="3"/>
  <c r="M271" i="3"/>
  <c r="M268" i="3"/>
  <c r="M265" i="3"/>
  <c r="M262" i="3"/>
  <c r="M259" i="3"/>
  <c r="M207" i="3"/>
  <c r="M204" i="3"/>
  <c r="M201" i="3"/>
  <c r="M198" i="3"/>
  <c r="M195" i="3"/>
  <c r="M143" i="3"/>
  <c r="M140" i="3"/>
  <c r="M137" i="3"/>
  <c r="M134" i="3"/>
  <c r="M131" i="3"/>
  <c r="M79" i="3"/>
  <c r="M76" i="3"/>
  <c r="M73" i="3"/>
  <c r="M70" i="3"/>
  <c r="M67" i="3"/>
  <c r="M483" i="3"/>
  <c r="M476" i="3"/>
  <c r="M473" i="3"/>
  <c r="M295" i="3"/>
  <c r="M292" i="3"/>
  <c r="M289" i="3"/>
  <c r="M286" i="3"/>
  <c r="M283" i="3"/>
  <c r="M231" i="3"/>
  <c r="M228" i="3"/>
  <c r="M225" i="3"/>
  <c r="M222" i="3"/>
  <c r="M219" i="3"/>
  <c r="M167" i="3"/>
  <c r="M164" i="3"/>
  <c r="M161" i="3"/>
  <c r="M158" i="3"/>
  <c r="M155" i="3"/>
  <c r="M103" i="3"/>
  <c r="M100" i="3"/>
  <c r="M97" i="3"/>
  <c r="M94" i="3"/>
  <c r="M91" i="3"/>
  <c r="M39" i="3"/>
  <c r="M36" i="3"/>
  <c r="M33" i="3"/>
  <c r="M30" i="3"/>
  <c r="M27" i="3"/>
  <c r="M22" i="3"/>
  <c r="M19" i="3"/>
  <c r="M14" i="3"/>
  <c r="M11" i="3"/>
  <c r="M505" i="3"/>
  <c r="M327" i="3"/>
  <c r="M321" i="3"/>
  <c r="M315" i="3"/>
  <c r="M263" i="3"/>
  <c r="M257" i="3"/>
  <c r="M251" i="3"/>
  <c r="M199" i="3"/>
  <c r="M193" i="3"/>
  <c r="M187" i="3"/>
  <c r="M135" i="3"/>
  <c r="M129" i="3"/>
  <c r="M123" i="3"/>
  <c r="M68" i="3"/>
  <c r="M62" i="3"/>
  <c r="M26" i="3"/>
  <c r="M15" i="3"/>
  <c r="M10" i="3"/>
  <c r="M484" i="3"/>
  <c r="M481" i="3"/>
  <c r="M451" i="3"/>
  <c r="M435" i="3"/>
  <c r="M422" i="3"/>
  <c r="M55" i="3"/>
  <c r="M86" i="3"/>
  <c r="M156" i="3"/>
  <c r="M171" i="3"/>
  <c r="M241" i="3"/>
  <c r="M311" i="3"/>
  <c r="M342" i="3"/>
  <c r="M374" i="3"/>
  <c r="M406" i="3"/>
  <c r="M428" i="3"/>
  <c r="S25" i="2"/>
  <c r="R11" i="2"/>
  <c r="S10" i="2"/>
  <c r="S26" i="2"/>
  <c r="S19" i="2"/>
  <c r="S18" i="2"/>
  <c r="S17" i="2"/>
  <c r="R16" i="2"/>
  <c r="R23" i="2"/>
  <c r="R15" i="2"/>
  <c r="R22" i="2"/>
  <c r="R14" i="2"/>
  <c r="M475" i="2"/>
  <c r="R20" i="2"/>
  <c r="R12" i="2"/>
  <c r="S21" i="2"/>
  <c r="S13" i="2"/>
  <c r="M13" i="2"/>
  <c r="R24" i="2"/>
  <c r="M499" i="2"/>
  <c r="M11" i="2"/>
  <c r="M10" i="2"/>
  <c r="M26" i="2"/>
  <c r="M28" i="2"/>
  <c r="M41" i="2"/>
  <c r="M44" i="2"/>
  <c r="M57" i="2"/>
  <c r="M60" i="2"/>
  <c r="M73" i="2"/>
  <c r="M76" i="2"/>
  <c r="M89" i="2"/>
  <c r="M92" i="2"/>
  <c r="M105" i="2"/>
  <c r="M108" i="2"/>
  <c r="M121" i="2"/>
  <c r="M124" i="2"/>
  <c r="M137" i="2"/>
  <c r="M140" i="2"/>
  <c r="M153" i="2"/>
  <c r="M156" i="2"/>
  <c r="M163" i="2"/>
  <c r="M217" i="2"/>
  <c r="M220" i="2"/>
  <c r="M227" i="2"/>
  <c r="M281" i="2"/>
  <c r="M284" i="2"/>
  <c r="M291" i="2"/>
  <c r="M345" i="2"/>
  <c r="M348" i="2"/>
  <c r="M355" i="2"/>
  <c r="M409" i="2"/>
  <c r="M412" i="2"/>
  <c r="M419" i="2"/>
  <c r="M473" i="2"/>
  <c r="M476" i="2"/>
  <c r="M483" i="2"/>
  <c r="M19" i="2"/>
  <c r="M35" i="2"/>
  <c r="M51" i="2"/>
  <c r="M67" i="2"/>
  <c r="M83" i="2"/>
  <c r="M99" i="2"/>
  <c r="M115" i="2"/>
  <c r="M131" i="2"/>
  <c r="M147" i="2"/>
  <c r="M177" i="2"/>
  <c r="M180" i="2"/>
  <c r="M187" i="2"/>
  <c r="M241" i="2"/>
  <c r="M244" i="2"/>
  <c r="M251" i="2"/>
  <c r="M305" i="2"/>
  <c r="M308" i="2"/>
  <c r="M315" i="2"/>
  <c r="M369" i="2"/>
  <c r="M372" i="2"/>
  <c r="M379" i="2"/>
  <c r="M433" i="2"/>
  <c r="M436" i="2"/>
  <c r="M443" i="2"/>
  <c r="M497" i="2"/>
  <c r="M500" i="2"/>
  <c r="M507" i="2"/>
  <c r="M21" i="2"/>
  <c r="M201" i="2"/>
  <c r="M204" i="2"/>
  <c r="M211" i="2"/>
  <c r="M265" i="2"/>
  <c r="M268" i="2"/>
  <c r="M275" i="2"/>
  <c r="M329" i="2"/>
  <c r="M332" i="2"/>
  <c r="M339" i="2"/>
  <c r="M393" i="2"/>
  <c r="M396" i="2"/>
  <c r="M403" i="2"/>
  <c r="M457" i="2"/>
  <c r="M460" i="2"/>
  <c r="M467" i="2"/>
  <c r="M23" i="2"/>
  <c r="M39" i="2"/>
  <c r="M55" i="2"/>
  <c r="M71" i="2"/>
  <c r="M87" i="2"/>
  <c r="M103" i="2"/>
  <c r="M119" i="2"/>
  <c r="M135" i="2"/>
  <c r="M151" i="2"/>
  <c r="M161" i="2"/>
  <c r="M164" i="2"/>
  <c r="M171" i="2"/>
  <c r="M225" i="2"/>
  <c r="M228" i="2"/>
  <c r="M235" i="2"/>
  <c r="M289" i="2"/>
  <c r="M292" i="2"/>
  <c r="M299" i="2"/>
  <c r="M353" i="2"/>
  <c r="M356" i="2"/>
  <c r="M363" i="2"/>
  <c r="M417" i="2"/>
  <c r="M420" i="2"/>
  <c r="M427" i="2"/>
  <c r="M481" i="2"/>
  <c r="M484" i="2"/>
  <c r="M491" i="2"/>
  <c r="M18" i="2"/>
  <c r="M33" i="2"/>
  <c r="M36" i="2"/>
  <c r="M49" i="2"/>
  <c r="M52" i="2"/>
  <c r="M65" i="2"/>
  <c r="M68" i="2"/>
  <c r="M81" i="2"/>
  <c r="M84" i="2"/>
  <c r="M97" i="2"/>
  <c r="M100" i="2"/>
  <c r="M113" i="2"/>
  <c r="M116" i="2"/>
  <c r="M129" i="2"/>
  <c r="M132" i="2"/>
  <c r="M145" i="2"/>
  <c r="M148" i="2"/>
  <c r="M185" i="2"/>
  <c r="M188" i="2"/>
  <c r="M195" i="2"/>
  <c r="M249" i="2"/>
  <c r="M252" i="2"/>
  <c r="M259" i="2"/>
  <c r="M313" i="2"/>
  <c r="M316" i="2"/>
  <c r="M323" i="2"/>
  <c r="M377" i="2"/>
  <c r="M380" i="2"/>
  <c r="M387" i="2"/>
  <c r="M441" i="2"/>
  <c r="M444" i="2"/>
  <c r="M451" i="2"/>
  <c r="M505" i="2"/>
  <c r="M508" i="2"/>
  <c r="M27" i="2"/>
  <c r="M43" i="2"/>
  <c r="M59" i="2"/>
  <c r="M75" i="2"/>
  <c r="M91" i="2"/>
  <c r="M107" i="2"/>
  <c r="M123" i="2"/>
  <c r="M139" i="2"/>
  <c r="M155" i="2"/>
  <c r="M209" i="2"/>
  <c r="M212" i="2"/>
  <c r="M219" i="2"/>
  <c r="M273" i="2"/>
  <c r="M276" i="2"/>
  <c r="M283" i="2"/>
  <c r="M337" i="2"/>
  <c r="M340" i="2"/>
  <c r="M347" i="2"/>
  <c r="M401" i="2"/>
  <c r="M404" i="2"/>
  <c r="M411" i="2"/>
  <c r="M465" i="2"/>
  <c r="M468" i="2"/>
  <c r="M169" i="2"/>
  <c r="M172" i="2"/>
  <c r="M179" i="2"/>
  <c r="M233" i="2"/>
  <c r="M236" i="2"/>
  <c r="M243" i="2"/>
  <c r="M297" i="2"/>
  <c r="M300" i="2"/>
  <c r="M307" i="2"/>
  <c r="M361" i="2"/>
  <c r="M364" i="2"/>
  <c r="M371" i="2"/>
  <c r="M425" i="2"/>
  <c r="M428" i="2"/>
  <c r="M435" i="2"/>
  <c r="M489" i="2"/>
  <c r="M492" i="2"/>
  <c r="M504" i="2"/>
  <c r="M496" i="2"/>
  <c r="M488" i="2"/>
  <c r="M480" i="2"/>
  <c r="M472" i="2"/>
  <c r="M464" i="2"/>
  <c r="M456" i="2"/>
  <c r="M448" i="2"/>
  <c r="M440" i="2"/>
  <c r="M432" i="2"/>
  <c r="M424" i="2"/>
  <c r="M416" i="2"/>
  <c r="M408" i="2"/>
  <c r="M400" i="2"/>
  <c r="M392" i="2"/>
  <c r="M384" i="2"/>
  <c r="M376" i="2"/>
  <c r="M368" i="2"/>
  <c r="M360" i="2"/>
  <c r="M352" i="2"/>
  <c r="M344" i="2"/>
  <c r="M336" i="2"/>
  <c r="M328" i="2"/>
  <c r="M320" i="2"/>
  <c r="M312" i="2"/>
  <c r="M304" i="2"/>
  <c r="M296" i="2"/>
  <c r="M288" i="2"/>
  <c r="M280" i="2"/>
  <c r="M272" i="2"/>
  <c r="M264" i="2"/>
  <c r="M256" i="2"/>
  <c r="M248" i="2"/>
  <c r="M240" i="2"/>
  <c r="M232" i="2"/>
  <c r="M224" i="2"/>
  <c r="M216" i="2"/>
  <c r="M208" i="2"/>
  <c r="M200" i="2"/>
  <c r="M192" i="2"/>
  <c r="M184" i="2"/>
  <c r="M176" i="2"/>
  <c r="M168" i="2"/>
  <c r="M160" i="2"/>
  <c r="M152" i="2"/>
  <c r="M144" i="2"/>
  <c r="M136" i="2"/>
  <c r="M128" i="2"/>
  <c r="M120" i="2"/>
  <c r="M112" i="2"/>
  <c r="M104" i="2"/>
  <c r="M96" i="2"/>
  <c r="M88" i="2"/>
  <c r="M80" i="2"/>
  <c r="M72" i="2"/>
  <c r="M64" i="2"/>
  <c r="M56" i="2"/>
  <c r="M48" i="2"/>
  <c r="M40" i="2"/>
  <c r="M32" i="2"/>
  <c r="M22" i="2"/>
  <c r="M14" i="2"/>
  <c r="M509" i="2"/>
  <c r="M501" i="2"/>
  <c r="M493" i="2"/>
  <c r="M485" i="2"/>
  <c r="M477" i="2"/>
  <c r="M469" i="2"/>
  <c r="M461" i="2"/>
  <c r="M453" i="2"/>
  <c r="M445" i="2"/>
  <c r="M437" i="2"/>
  <c r="M429" i="2"/>
  <c r="M421" i="2"/>
  <c r="M413" i="2"/>
  <c r="M405" i="2"/>
  <c r="M397" i="2"/>
  <c r="M389" i="2"/>
  <c r="M381" i="2"/>
  <c r="M373" i="2"/>
  <c r="M365" i="2"/>
  <c r="M357" i="2"/>
  <c r="M349" i="2"/>
  <c r="M341" i="2"/>
  <c r="M333" i="2"/>
  <c r="M325" i="2"/>
  <c r="M317" i="2"/>
  <c r="M309" i="2"/>
  <c r="M301" i="2"/>
  <c r="M293" i="2"/>
  <c r="M285" i="2"/>
  <c r="M277" i="2"/>
  <c r="M269" i="2"/>
  <c r="M261" i="2"/>
  <c r="M253" i="2"/>
  <c r="M245" i="2"/>
  <c r="M237" i="2"/>
  <c r="M229" i="2"/>
  <c r="M221" i="2"/>
  <c r="M213" i="2"/>
  <c r="M205" i="2"/>
  <c r="M197" i="2"/>
  <c r="M189" i="2"/>
  <c r="M181" i="2"/>
  <c r="M173" i="2"/>
  <c r="M165" i="2"/>
  <c r="M157" i="2"/>
  <c r="M149" i="2"/>
  <c r="M141" i="2"/>
  <c r="M133" i="2"/>
  <c r="M125" i="2"/>
  <c r="M117" i="2"/>
  <c r="M109" i="2"/>
  <c r="M101" i="2"/>
  <c r="M93" i="2"/>
  <c r="M85" i="2"/>
  <c r="M77" i="2"/>
  <c r="M69" i="2"/>
  <c r="M61" i="2"/>
  <c r="M53" i="2"/>
  <c r="M45" i="2"/>
  <c r="M37" i="2"/>
  <c r="M29" i="2"/>
  <c r="M25" i="2"/>
  <c r="M17" i="2"/>
  <c r="M503" i="2"/>
  <c r="M495" i="2"/>
  <c r="M471" i="2"/>
  <c r="M455" i="2"/>
  <c r="M431" i="2"/>
  <c r="M423" i="2"/>
  <c r="M407" i="2"/>
  <c r="M399" i="2"/>
  <c r="M367" i="2"/>
  <c r="M351" i="2"/>
  <c r="M343" i="2"/>
  <c r="M319" i="2"/>
  <c r="M303" i="2"/>
  <c r="M287" i="2"/>
  <c r="M271" i="2"/>
  <c r="M255" i="2"/>
  <c r="M239" i="2"/>
  <c r="M215" i="2"/>
  <c r="M207" i="2"/>
  <c r="M191" i="2"/>
  <c r="M175" i="2"/>
  <c r="M506" i="2"/>
  <c r="M498" i="2"/>
  <c r="M490" i="2"/>
  <c r="M482" i="2"/>
  <c r="M474" i="2"/>
  <c r="M466" i="2"/>
  <c r="M458" i="2"/>
  <c r="M450" i="2"/>
  <c r="M442" i="2"/>
  <c r="M434" i="2"/>
  <c r="M426" i="2"/>
  <c r="M418" i="2"/>
  <c r="M410" i="2"/>
  <c r="M402" i="2"/>
  <c r="M394" i="2"/>
  <c r="M386" i="2"/>
  <c r="M378" i="2"/>
  <c r="M370" i="2"/>
  <c r="M362" i="2"/>
  <c r="M354" i="2"/>
  <c r="M346" i="2"/>
  <c r="M338" i="2"/>
  <c r="M330" i="2"/>
  <c r="M322" i="2"/>
  <c r="M314" i="2"/>
  <c r="M306" i="2"/>
  <c r="M298" i="2"/>
  <c r="M290" i="2"/>
  <c r="M282" i="2"/>
  <c r="M274" i="2"/>
  <c r="M266" i="2"/>
  <c r="M258" i="2"/>
  <c r="M250" i="2"/>
  <c r="M242" i="2"/>
  <c r="M234" i="2"/>
  <c r="M226" i="2"/>
  <c r="M218" i="2"/>
  <c r="M210" i="2"/>
  <c r="M202" i="2"/>
  <c r="M194" i="2"/>
  <c r="M186" i="2"/>
  <c r="M178" i="2"/>
  <c r="M170" i="2"/>
  <c r="M162" i="2"/>
  <c r="M154" i="2"/>
  <c r="M146" i="2"/>
  <c r="M138" i="2"/>
  <c r="M130" i="2"/>
  <c r="M122" i="2"/>
  <c r="M114" i="2"/>
  <c r="M106" i="2"/>
  <c r="M98" i="2"/>
  <c r="M90" i="2"/>
  <c r="M82" i="2"/>
  <c r="M74" i="2"/>
  <c r="M66" i="2"/>
  <c r="M58" i="2"/>
  <c r="M50" i="2"/>
  <c r="M42" i="2"/>
  <c r="M34" i="2"/>
  <c r="M20" i="2"/>
  <c r="M12" i="2"/>
  <c r="M487" i="2"/>
  <c r="M479" i="2"/>
  <c r="M463" i="2"/>
  <c r="M447" i="2"/>
  <c r="M439" i="2"/>
  <c r="M415" i="2"/>
  <c r="M391" i="2"/>
  <c r="M383" i="2"/>
  <c r="M375" i="2"/>
  <c r="M359" i="2"/>
  <c r="M335" i="2"/>
  <c r="M327" i="2"/>
  <c r="M311" i="2"/>
  <c r="M295" i="2"/>
  <c r="M279" i="2"/>
  <c r="M263" i="2"/>
  <c r="M247" i="2"/>
  <c r="M231" i="2"/>
  <c r="M223" i="2"/>
  <c r="M199" i="2"/>
  <c r="M183" i="2"/>
  <c r="M167" i="2"/>
  <c r="M159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42" i="2"/>
  <c r="M334" i="2"/>
  <c r="M326" i="2"/>
  <c r="M318" i="2"/>
  <c r="M310" i="2"/>
  <c r="M302" i="2"/>
  <c r="M294" i="2"/>
  <c r="M286" i="2"/>
  <c r="M278" i="2"/>
  <c r="M270" i="2"/>
  <c r="M262" i="2"/>
  <c r="M254" i="2"/>
  <c r="M246" i="2"/>
  <c r="M238" i="2"/>
  <c r="M230" i="2"/>
  <c r="M222" i="2"/>
  <c r="M214" i="2"/>
  <c r="M206" i="2"/>
  <c r="M198" i="2"/>
  <c r="M190" i="2"/>
  <c r="M182" i="2"/>
  <c r="M174" i="2"/>
  <c r="M166" i="2"/>
  <c r="M158" i="2"/>
  <c r="M150" i="2"/>
  <c r="M142" i="2"/>
  <c r="M134" i="2"/>
  <c r="M126" i="2"/>
  <c r="M118" i="2"/>
  <c r="M110" i="2"/>
  <c r="M102" i="2"/>
  <c r="M94" i="2"/>
  <c r="M86" i="2"/>
  <c r="M78" i="2"/>
  <c r="M70" i="2"/>
  <c r="M62" i="2"/>
  <c r="M54" i="2"/>
  <c r="M46" i="2"/>
  <c r="M38" i="2"/>
  <c r="M30" i="2"/>
  <c r="M24" i="2"/>
  <c r="M16" i="2"/>
  <c r="M15" i="2"/>
  <c r="M31" i="2"/>
  <c r="M47" i="2"/>
  <c r="M63" i="2"/>
  <c r="M79" i="2"/>
  <c r="M95" i="2"/>
  <c r="M111" i="2"/>
  <c r="M127" i="2"/>
  <c r="M143" i="2"/>
  <c r="M193" i="2"/>
  <c r="M196" i="2"/>
  <c r="M203" i="2"/>
  <c r="M257" i="2"/>
  <c r="M260" i="2"/>
  <c r="M267" i="2"/>
  <c r="M321" i="2"/>
  <c r="M324" i="2"/>
  <c r="M331" i="2"/>
  <c r="M385" i="2"/>
  <c r="M388" i="2"/>
  <c r="M395" i="2"/>
  <c r="M449" i="2"/>
  <c r="M452" i="2"/>
  <c r="M459" i="2"/>
  <c r="M26" i="1"/>
  <c r="M288" i="1"/>
  <c r="M298" i="1"/>
  <c r="M304" i="1"/>
  <c r="M314" i="1"/>
  <c r="M342" i="1"/>
  <c r="M379" i="1"/>
  <c r="M411" i="1"/>
  <c r="M443" i="1"/>
  <c r="M475" i="1"/>
  <c r="M507" i="1"/>
  <c r="M289" i="1"/>
  <c r="M297" i="1"/>
  <c r="M290" i="1"/>
  <c r="M13" i="1"/>
  <c r="M499" i="1"/>
  <c r="M467" i="1"/>
  <c r="M435" i="1"/>
  <c r="M403" i="1"/>
  <c r="M371" i="1"/>
  <c r="M324" i="1"/>
  <c r="M313" i="1"/>
  <c r="M487" i="1"/>
  <c r="M455" i="1"/>
  <c r="M423" i="1"/>
  <c r="M391" i="1"/>
  <c r="M359" i="1"/>
  <c r="M346" i="1"/>
  <c r="M336" i="1"/>
  <c r="M330" i="1"/>
  <c r="M320" i="1"/>
  <c r="M292" i="1"/>
  <c r="M266" i="1"/>
  <c r="M245" i="1"/>
  <c r="M202" i="1"/>
  <c r="M181" i="1"/>
  <c r="M138" i="1"/>
  <c r="M117" i="1"/>
  <c r="M74" i="1"/>
  <c r="M53" i="1"/>
  <c r="M479" i="1"/>
  <c r="M447" i="1"/>
  <c r="M415" i="1"/>
  <c r="M383" i="1"/>
  <c r="M351" i="1"/>
  <c r="M345" i="1"/>
  <c r="M329" i="1"/>
  <c r="M250" i="1"/>
  <c r="M229" i="1"/>
  <c r="M186" i="1"/>
  <c r="M165" i="1"/>
  <c r="M122" i="1"/>
  <c r="M101" i="1"/>
  <c r="M58" i="1"/>
  <c r="M37" i="1"/>
  <c r="M491" i="1"/>
  <c r="M459" i="1"/>
  <c r="M427" i="1"/>
  <c r="M395" i="1"/>
  <c r="M363" i="1"/>
  <c r="M312" i="1"/>
  <c r="M306" i="1"/>
  <c r="M301" i="1"/>
  <c r="M296" i="1"/>
  <c r="M503" i="1"/>
  <c r="M471" i="1"/>
  <c r="M439" i="1"/>
  <c r="M407" i="1"/>
  <c r="M375" i="1"/>
  <c r="M344" i="1"/>
  <c r="M338" i="1"/>
  <c r="M333" i="1"/>
  <c r="M328" i="1"/>
  <c r="M322" i="1"/>
  <c r="M277" i="1"/>
  <c r="M234" i="1"/>
  <c r="M213" i="1"/>
  <c r="M170" i="1"/>
  <c r="M149" i="1"/>
  <c r="M106" i="1"/>
  <c r="M85" i="1"/>
  <c r="M42" i="1"/>
  <c r="M21" i="1"/>
  <c r="M483" i="1"/>
  <c r="M451" i="1"/>
  <c r="M419" i="1"/>
  <c r="M387" i="1"/>
  <c r="M355" i="1"/>
  <c r="M305" i="1"/>
  <c r="M495" i="1"/>
  <c r="M463" i="1"/>
  <c r="M431" i="1"/>
  <c r="M399" i="1"/>
  <c r="M367" i="1"/>
  <c r="M337" i="1"/>
  <c r="M321" i="1"/>
  <c r="M310" i="1"/>
  <c r="M282" i="1"/>
  <c r="M261" i="1"/>
  <c r="M218" i="1"/>
  <c r="M197" i="1"/>
  <c r="M154" i="1"/>
  <c r="M133" i="1"/>
  <c r="M90" i="1"/>
  <c r="M69" i="1"/>
  <c r="M506" i="1"/>
  <c r="M502" i="1"/>
  <c r="M498" i="1"/>
  <c r="M494" i="1"/>
  <c r="M490" i="1"/>
  <c r="M486" i="1"/>
  <c r="M482" i="1"/>
  <c r="M478" i="1"/>
  <c r="M474" i="1"/>
  <c r="M470" i="1"/>
  <c r="M466" i="1"/>
  <c r="M462" i="1"/>
  <c r="M458" i="1"/>
  <c r="M454" i="1"/>
  <c r="M450" i="1"/>
  <c r="M446" i="1"/>
  <c r="M442" i="1"/>
  <c r="M438" i="1"/>
  <c r="M434" i="1"/>
  <c r="M430" i="1"/>
  <c r="M426" i="1"/>
  <c r="M422" i="1"/>
  <c r="M418" i="1"/>
  <c r="M414" i="1"/>
  <c r="M410" i="1"/>
  <c r="M406" i="1"/>
  <c r="M402" i="1"/>
  <c r="M398" i="1"/>
  <c r="M394" i="1"/>
  <c r="M390" i="1"/>
  <c r="M386" i="1"/>
  <c r="M382" i="1"/>
  <c r="M378" i="1"/>
  <c r="M374" i="1"/>
  <c r="M370" i="1"/>
  <c r="M366" i="1"/>
  <c r="M362" i="1"/>
  <c r="M358" i="1"/>
  <c r="M354" i="1"/>
  <c r="M350" i="1"/>
  <c r="M341" i="1"/>
  <c r="M332" i="1"/>
  <c r="M318" i="1"/>
  <c r="M309" i="1"/>
  <c r="M300" i="1"/>
  <c r="M286" i="1"/>
  <c r="M281" i="1"/>
  <c r="M270" i="1"/>
  <c r="M265" i="1"/>
  <c r="M254" i="1"/>
  <c r="M249" i="1"/>
  <c r="M238" i="1"/>
  <c r="M233" i="1"/>
  <c r="M222" i="1"/>
  <c r="M217" i="1"/>
  <c r="M206" i="1"/>
  <c r="M201" i="1"/>
  <c r="M190" i="1"/>
  <c r="M185" i="1"/>
  <c r="M174" i="1"/>
  <c r="M169" i="1"/>
  <c r="M158" i="1"/>
  <c r="M153" i="1"/>
  <c r="M142" i="1"/>
  <c r="M137" i="1"/>
  <c r="M126" i="1"/>
  <c r="M121" i="1"/>
  <c r="M110" i="1"/>
  <c r="M105" i="1"/>
  <c r="M94" i="1"/>
  <c r="M89" i="1"/>
  <c r="M78" i="1"/>
  <c r="M73" i="1"/>
  <c r="M62" i="1"/>
  <c r="M57" i="1"/>
  <c r="M46" i="1"/>
  <c r="M41" i="1"/>
  <c r="M30" i="1"/>
  <c r="M25" i="1"/>
  <c r="M14" i="1"/>
  <c r="M509" i="1"/>
  <c r="M505" i="1"/>
  <c r="M501" i="1"/>
  <c r="M497" i="1"/>
  <c r="M493" i="1"/>
  <c r="M489" i="1"/>
  <c r="M485" i="1"/>
  <c r="M481" i="1"/>
  <c r="M477" i="1"/>
  <c r="M473" i="1"/>
  <c r="M469" i="1"/>
  <c r="M465" i="1"/>
  <c r="M461" i="1"/>
  <c r="M457" i="1"/>
  <c r="M453" i="1"/>
  <c r="M449" i="1"/>
  <c r="M445" i="1"/>
  <c r="M441" i="1"/>
  <c r="M437" i="1"/>
  <c r="M433" i="1"/>
  <c r="M429" i="1"/>
  <c r="M425" i="1"/>
  <c r="M421" i="1"/>
  <c r="M417" i="1"/>
  <c r="M413" i="1"/>
  <c r="M409" i="1"/>
  <c r="M405" i="1"/>
  <c r="M401" i="1"/>
  <c r="M397" i="1"/>
  <c r="M393" i="1"/>
  <c r="M389" i="1"/>
  <c r="M385" i="1"/>
  <c r="M381" i="1"/>
  <c r="M377" i="1"/>
  <c r="M373" i="1"/>
  <c r="M369" i="1"/>
  <c r="M365" i="1"/>
  <c r="M361" i="1"/>
  <c r="M357" i="1"/>
  <c r="M353" i="1"/>
  <c r="M349" i="1"/>
  <c r="M340" i="1"/>
  <c r="M326" i="1"/>
  <c r="M317" i="1"/>
  <c r="M308" i="1"/>
  <c r="M294" i="1"/>
  <c r="M285" i="1"/>
  <c r="M274" i="1"/>
  <c r="M269" i="1"/>
  <c r="M258" i="1"/>
  <c r="M253" i="1"/>
  <c r="M242" i="1"/>
  <c r="M237" i="1"/>
  <c r="M226" i="1"/>
  <c r="M221" i="1"/>
  <c r="M210" i="1"/>
  <c r="M205" i="1"/>
  <c r="M194" i="1"/>
  <c r="M189" i="1"/>
  <c r="M178" i="1"/>
  <c r="M173" i="1"/>
  <c r="M162" i="1"/>
  <c r="M157" i="1"/>
  <c r="M146" i="1"/>
  <c r="M141" i="1"/>
  <c r="M130" i="1"/>
  <c r="M125" i="1"/>
  <c r="M114" i="1"/>
  <c r="M109" i="1"/>
  <c r="M98" i="1"/>
  <c r="M93" i="1"/>
  <c r="M82" i="1"/>
  <c r="M77" i="1"/>
  <c r="M66" i="1"/>
  <c r="M61" i="1"/>
  <c r="M50" i="1"/>
  <c r="M45" i="1"/>
  <c r="M34" i="1"/>
  <c r="M29" i="1"/>
  <c r="M18" i="1"/>
  <c r="M11" i="1"/>
  <c r="M15" i="1"/>
  <c r="M19" i="1"/>
  <c r="M23" i="1"/>
  <c r="M27" i="1"/>
  <c r="M31" i="1"/>
  <c r="M35" i="1"/>
  <c r="M39" i="1"/>
  <c r="M43" i="1"/>
  <c r="M47" i="1"/>
  <c r="M51" i="1"/>
  <c r="M55" i="1"/>
  <c r="M59" i="1"/>
  <c r="M63" i="1"/>
  <c r="M67" i="1"/>
  <c r="M71" i="1"/>
  <c r="M75" i="1"/>
  <c r="M79" i="1"/>
  <c r="M83" i="1"/>
  <c r="M87" i="1"/>
  <c r="M91" i="1"/>
  <c r="M95" i="1"/>
  <c r="M99" i="1"/>
  <c r="M103" i="1"/>
  <c r="M107" i="1"/>
  <c r="M111" i="1"/>
  <c r="M115" i="1"/>
  <c r="M119" i="1"/>
  <c r="M123" i="1"/>
  <c r="M127" i="1"/>
  <c r="M131" i="1"/>
  <c r="M135" i="1"/>
  <c r="M139" i="1"/>
  <c r="M143" i="1"/>
  <c r="M147" i="1"/>
  <c r="M151" i="1"/>
  <c r="M155" i="1"/>
  <c r="M159" i="1"/>
  <c r="M163" i="1"/>
  <c r="M167" i="1"/>
  <c r="M171" i="1"/>
  <c r="M175" i="1"/>
  <c r="M179" i="1"/>
  <c r="M183" i="1"/>
  <c r="M187" i="1"/>
  <c r="M191" i="1"/>
  <c r="M195" i="1"/>
  <c r="M199" i="1"/>
  <c r="M203" i="1"/>
  <c r="M207" i="1"/>
  <c r="M211" i="1"/>
  <c r="M215" i="1"/>
  <c r="M219" i="1"/>
  <c r="M223" i="1"/>
  <c r="M227" i="1"/>
  <c r="M231" i="1"/>
  <c r="M235" i="1"/>
  <c r="M239" i="1"/>
  <c r="M243" i="1"/>
  <c r="M247" i="1"/>
  <c r="M251" i="1"/>
  <c r="M255" i="1"/>
  <c r="M259" i="1"/>
  <c r="M263" i="1"/>
  <c r="M267" i="1"/>
  <c r="M271" i="1"/>
  <c r="M275" i="1"/>
  <c r="M279" i="1"/>
  <c r="M283" i="1"/>
  <c r="M287" i="1"/>
  <c r="M291" i="1"/>
  <c r="M295" i="1"/>
  <c r="M299" i="1"/>
  <c r="M303" i="1"/>
  <c r="M307" i="1"/>
  <c r="M311" i="1"/>
  <c r="M315" i="1"/>
  <c r="M319" i="1"/>
  <c r="M323" i="1"/>
  <c r="M327" i="1"/>
  <c r="M331" i="1"/>
  <c r="M335" i="1"/>
  <c r="M339" i="1"/>
  <c r="M343" i="1"/>
  <c r="M347" i="1"/>
  <c r="M12" i="1"/>
  <c r="M16" i="1"/>
  <c r="M20" i="1"/>
  <c r="M24" i="1"/>
  <c r="M28" i="1"/>
  <c r="M32" i="1"/>
  <c r="M36" i="1"/>
  <c r="M40" i="1"/>
  <c r="M44" i="1"/>
  <c r="M48" i="1"/>
  <c r="M52" i="1"/>
  <c r="M56" i="1"/>
  <c r="M60" i="1"/>
  <c r="M64" i="1"/>
  <c r="M68" i="1"/>
  <c r="M72" i="1"/>
  <c r="M76" i="1"/>
  <c r="M80" i="1"/>
  <c r="M84" i="1"/>
  <c r="M88" i="1"/>
  <c r="M92" i="1"/>
  <c r="M96" i="1"/>
  <c r="M100" i="1"/>
  <c r="M104" i="1"/>
  <c r="M108" i="1"/>
  <c r="M112" i="1"/>
  <c r="M116" i="1"/>
  <c r="M120" i="1"/>
  <c r="M124" i="1"/>
  <c r="M128" i="1"/>
  <c r="M132" i="1"/>
  <c r="M136" i="1"/>
  <c r="M140" i="1"/>
  <c r="M144" i="1"/>
  <c r="M148" i="1"/>
  <c r="M152" i="1"/>
  <c r="M156" i="1"/>
  <c r="M160" i="1"/>
  <c r="M164" i="1"/>
  <c r="M168" i="1"/>
  <c r="M172" i="1"/>
  <c r="M176" i="1"/>
  <c r="M180" i="1"/>
  <c r="M184" i="1"/>
  <c r="M188" i="1"/>
  <c r="M192" i="1"/>
  <c r="M196" i="1"/>
  <c r="M200" i="1"/>
  <c r="M204" i="1"/>
  <c r="M208" i="1"/>
  <c r="M212" i="1"/>
  <c r="M216" i="1"/>
  <c r="M220" i="1"/>
  <c r="M224" i="1"/>
  <c r="M228" i="1"/>
  <c r="M232" i="1"/>
  <c r="M236" i="1"/>
  <c r="M240" i="1"/>
  <c r="M244" i="1"/>
  <c r="M248" i="1"/>
  <c r="M252" i="1"/>
  <c r="M256" i="1"/>
  <c r="M260" i="1"/>
  <c r="M264" i="1"/>
  <c r="M268" i="1"/>
  <c r="M272" i="1"/>
  <c r="M276" i="1"/>
  <c r="M280" i="1"/>
  <c r="M284" i="1"/>
  <c r="M508" i="1"/>
  <c r="M504" i="1"/>
  <c r="M500" i="1"/>
  <c r="M496" i="1"/>
  <c r="M492" i="1"/>
  <c r="M488" i="1"/>
  <c r="M484" i="1"/>
  <c r="M480" i="1"/>
  <c r="M476" i="1"/>
  <c r="M472" i="1"/>
  <c r="M468" i="1"/>
  <c r="M464" i="1"/>
  <c r="M460" i="1"/>
  <c r="M456" i="1"/>
  <c r="M452" i="1"/>
  <c r="M448" i="1"/>
  <c r="M444" i="1"/>
  <c r="M440" i="1"/>
  <c r="M436" i="1"/>
  <c r="M432" i="1"/>
  <c r="M428" i="1"/>
  <c r="M424" i="1"/>
  <c r="M420" i="1"/>
  <c r="M416" i="1"/>
  <c r="M412" i="1"/>
  <c r="M408" i="1"/>
  <c r="M404" i="1"/>
  <c r="M400" i="1"/>
  <c r="M396" i="1"/>
  <c r="M392" i="1"/>
  <c r="M388" i="1"/>
  <c r="M384" i="1"/>
  <c r="M380" i="1"/>
  <c r="M376" i="1"/>
  <c r="M372" i="1"/>
  <c r="M368" i="1"/>
  <c r="M364" i="1"/>
  <c r="M360" i="1"/>
  <c r="M356" i="1"/>
  <c r="M352" i="1"/>
  <c r="M348" i="1"/>
  <c r="M334" i="1"/>
  <c r="M325" i="1"/>
  <c r="M316" i="1"/>
  <c r="M302" i="1"/>
  <c r="M293" i="1"/>
  <c r="M278" i="1"/>
  <c r="M273" i="1"/>
  <c r="M262" i="1"/>
  <c r="M257" i="1"/>
  <c r="M246" i="1"/>
  <c r="M241" i="1"/>
  <c r="M230" i="1"/>
  <c r="M225" i="1"/>
  <c r="M214" i="1"/>
  <c r="M209" i="1"/>
  <c r="M198" i="1"/>
  <c r="M193" i="1"/>
  <c r="M182" i="1"/>
  <c r="M177" i="1"/>
  <c r="M166" i="1"/>
  <c r="M161" i="1"/>
  <c r="M150" i="1"/>
  <c r="M145" i="1"/>
  <c r="M134" i="1"/>
  <c r="M129" i="1"/>
  <c r="M118" i="1"/>
  <c r="M113" i="1"/>
  <c r="M102" i="1"/>
  <c r="M97" i="1"/>
  <c r="M86" i="1"/>
  <c r="M81" i="1"/>
  <c r="M70" i="1"/>
  <c r="M65" i="1"/>
  <c r="M54" i="1"/>
  <c r="M49" i="1"/>
  <c r="M38" i="1"/>
  <c r="M33" i="1"/>
  <c r="M22" i="1"/>
  <c r="M17" i="1"/>
  <c r="M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Timothy R. Mayes, Ph.D.</author>
  </authors>
  <commentList>
    <comment ref="A9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Timothy R. Mayes, Ph.D.:</t>
        </r>
        <r>
          <rPr>
            <sz val="9"/>
            <color indexed="81"/>
            <rFont val="Tahoma"/>
            <family val="2"/>
          </rPr>
          <t xml:space="preserve">
For performance reasons I pasted the output of the Rand() function here. If you want to generate new values, simply enter =Rand() into A9 and then copy down the column to A509. Note that pressing the F9 key will cause a recalculation, and everything will update.</t>
        </r>
      </text>
    </comment>
  </commentList>
</comments>
</file>

<file path=xl/sharedStrings.xml><?xml version="1.0" encoding="utf-8"?>
<sst xmlns="http://schemas.openxmlformats.org/spreadsheetml/2006/main" count="171" uniqueCount="36">
  <si>
    <t>Distribution Parameters</t>
  </si>
  <si>
    <t>Mean</t>
  </si>
  <si>
    <t>Std Dev</t>
  </si>
  <si>
    <t>u</t>
  </si>
  <si>
    <t>x</t>
  </si>
  <si>
    <t>Inverse Transform Method</t>
  </si>
  <si>
    <t>Empirical CDF</t>
  </si>
  <si>
    <t>Actual CDF</t>
  </si>
  <si>
    <t>Values</t>
  </si>
  <si>
    <t>Name</t>
  </si>
  <si>
    <t>Standard Normal Distribution</t>
  </si>
  <si>
    <t>CDF Title</t>
  </si>
  <si>
    <t>PDF Title</t>
  </si>
  <si>
    <t>CDF</t>
  </si>
  <si>
    <t>PDF</t>
  </si>
  <si>
    <t>Sorted x's</t>
  </si>
  <si>
    <t>Normal Distribution</t>
  </si>
  <si>
    <t>Std Devs</t>
  </si>
  <si>
    <t>Gamma Distribution</t>
  </si>
  <si>
    <t>Alpha</t>
  </si>
  <si>
    <t>Beta</t>
  </si>
  <si>
    <t>Lower Bound</t>
  </si>
  <si>
    <t>Upper Bound</t>
  </si>
  <si>
    <t>Beta Distribution</t>
  </si>
  <si>
    <t>Trials</t>
  </si>
  <si>
    <t>Binomial Distribution</t>
  </si>
  <si>
    <t>Success Prob</t>
  </si>
  <si>
    <t>Degrees of Freedom</t>
  </si>
  <si>
    <t>ChiSquare Distribution</t>
  </si>
  <si>
    <t>F Distribution</t>
  </si>
  <si>
    <t>Degrees of Freedom 1</t>
  </si>
  <si>
    <t>Degrees of Freedom 2</t>
  </si>
  <si>
    <t>LogNormal Distribution</t>
  </si>
  <si>
    <t>Student T Distribution</t>
  </si>
  <si>
    <t>Inverse Transform Method Using a Data Table</t>
  </si>
  <si>
    <t>Observation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</si>
</sst>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00_);_(* \(#,##0.0000\);_(* &quot;-&quot;??_);_(@_)"/>
    <numFmt numFmtId="165" formatCode="_(* #,##0.00000_);_(* \(#,##0.00000\);_(* &quot;-&quot;??_);_(@_)"/>
  </numFmts>
  <fonts count="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9">
    <xf numFmtId="0" fontId="0" fillId="0" borderId="0" xfId="0"/>
    <xf numFmtId="43" fontId="0" fillId="0" borderId="0" xfId="1" applyFont="1"/>
    <xf numFmtId="164" fontId="0" fillId="0" borderId="0" xfId="1" applyNumberFormat="1" applyFont="1"/>
    <xf numFmtId="165" fontId="0" fillId="0" borderId="0" xfId="1" applyNumberFormat="1" applyFont="1"/>
    <xf numFmtId="0" fontId="2" fillId="0" borderId="0" xfId="0" applyFont="1"/>
    <xf numFmtId="0" fontId="0" fillId="0" borderId="0" xfId="0" applyAlignment="1">
      <alignment horizontal="center"/>
    </xf>
    <xf numFmtId="43" fontId="0" fillId="0" borderId="0" xfId="0" applyNumberFormat="1"/>
    <xf numFmtId="9" fontId="0" fillId="0" borderId="0" xfId="2" applyFont="1"/>
    <xf numFmtId="0" fontId="5" fillId="0" borderId="0" xfId="3"/>
  </cellXfs>
  <cellStyles count="4">
    <cellStyle name="Comma" xfId="1" builtinId="3"/>
    <cellStyle name="Normal" xfId="0" builtinId="0"/>
    <cellStyle name="Normal_Amortization Schedule" xfId="3" xr:uid="{00000000-0005-0000-0000-000002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'Standard Normal'!$N$2</c:f>
          <c:strCache>
            <c:ptCount val="1"/>
            <c:pt idx="0">
              <c:v>Empirical and Actual CDF of Standard 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'Standard Normal'!$M$8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'Standard Normal'!$M$10:$M$509</c:f>
              <c:numCache>
                <c:formatCode>_(* #,##0.00000_);_(* \(#,##0.00000\);_(* "-"??_);_(@_)</c:formatCode>
                <c:ptCount val="500"/>
                <c:pt idx="0">
                  <c:v>-2.9074011711965428</c:v>
                </c:pt>
                <c:pt idx="1">
                  <c:v>-2.8299748027381946</c:v>
                </c:pt>
                <c:pt idx="2">
                  <c:v>-2.566177598120444</c:v>
                </c:pt>
                <c:pt idx="3">
                  <c:v>-2.4809565597657466</c:v>
                </c:pt>
                <c:pt idx="4">
                  <c:v>-2.4513088381997554</c:v>
                </c:pt>
                <c:pt idx="5">
                  <c:v>-2.4255282303806069</c:v>
                </c:pt>
                <c:pt idx="6">
                  <c:v>-2.4111102335111836</c:v>
                </c:pt>
                <c:pt idx="7">
                  <c:v>-2.3914932888412315</c:v>
                </c:pt>
                <c:pt idx="8">
                  <c:v>-2.3473097175922857</c:v>
                </c:pt>
                <c:pt idx="9">
                  <c:v>-2.2668121502600371</c:v>
                </c:pt>
                <c:pt idx="10">
                  <c:v>-2.1709087844969388</c:v>
                </c:pt>
                <c:pt idx="11">
                  <c:v>-2.1417178293596195</c:v>
                </c:pt>
                <c:pt idx="12">
                  <c:v>-2.0988870280795457</c:v>
                </c:pt>
                <c:pt idx="13">
                  <c:v>-2.0744888722939256</c:v>
                </c:pt>
                <c:pt idx="14">
                  <c:v>-2.033333210622704</c:v>
                </c:pt>
                <c:pt idx="15">
                  <c:v>-1.9676521868815589</c:v>
                </c:pt>
                <c:pt idx="16">
                  <c:v>-1.9389948476195373</c:v>
                </c:pt>
                <c:pt idx="17">
                  <c:v>-1.9044370997740281</c:v>
                </c:pt>
                <c:pt idx="18">
                  <c:v>-1.8462081883302726</c:v>
                </c:pt>
                <c:pt idx="19">
                  <c:v>-1.8395828266223597</c:v>
                </c:pt>
                <c:pt idx="20">
                  <c:v>-1.809920847254382</c:v>
                </c:pt>
                <c:pt idx="21">
                  <c:v>-1.8070217571486293</c:v>
                </c:pt>
                <c:pt idx="22">
                  <c:v>-1.8054693280099701</c:v>
                </c:pt>
                <c:pt idx="23">
                  <c:v>-1.7718735488824688</c:v>
                </c:pt>
                <c:pt idx="24">
                  <c:v>-1.770848885597516</c:v>
                </c:pt>
                <c:pt idx="25">
                  <c:v>-1.7689041145621704</c:v>
                </c:pt>
                <c:pt idx="26">
                  <c:v>-1.7558246564500852</c:v>
                </c:pt>
                <c:pt idx="27">
                  <c:v>-1.7259287957361753</c:v>
                </c:pt>
                <c:pt idx="28">
                  <c:v>-1.7207916981475704</c:v>
                </c:pt>
                <c:pt idx="29">
                  <c:v>-1.7136585555679145</c:v>
                </c:pt>
                <c:pt idx="30">
                  <c:v>-1.7001415756161471</c:v>
                </c:pt>
                <c:pt idx="31">
                  <c:v>-1.6721721429461764</c:v>
                </c:pt>
                <c:pt idx="32">
                  <c:v>-1.6563738357625029</c:v>
                </c:pt>
                <c:pt idx="33">
                  <c:v>-1.6075381442803487</c:v>
                </c:pt>
                <c:pt idx="34">
                  <c:v>-1.5998130392477792</c:v>
                </c:pt>
                <c:pt idx="35">
                  <c:v>-1.4951577207838203</c:v>
                </c:pt>
                <c:pt idx="36">
                  <c:v>-1.4770499033747571</c:v>
                </c:pt>
                <c:pt idx="37">
                  <c:v>-1.4395254136065543</c:v>
                </c:pt>
                <c:pt idx="38">
                  <c:v>-1.4359218925441948</c:v>
                </c:pt>
                <c:pt idx="39">
                  <c:v>-1.4311939975774535</c:v>
                </c:pt>
                <c:pt idx="40">
                  <c:v>-1.419471035765804</c:v>
                </c:pt>
                <c:pt idx="41">
                  <c:v>-1.3852977499971804</c:v>
                </c:pt>
                <c:pt idx="42">
                  <c:v>-1.3697479477931229</c:v>
                </c:pt>
                <c:pt idx="43">
                  <c:v>-1.3542290551482914</c:v>
                </c:pt>
                <c:pt idx="44">
                  <c:v>-1.3478023723844117</c:v>
                </c:pt>
                <c:pt idx="45">
                  <c:v>-1.3477180782897569</c:v>
                </c:pt>
                <c:pt idx="46">
                  <c:v>-1.3429776140178067</c:v>
                </c:pt>
                <c:pt idx="47">
                  <c:v>-1.3351183585130024</c:v>
                </c:pt>
                <c:pt idx="48">
                  <c:v>-1.3227371983116856</c:v>
                </c:pt>
                <c:pt idx="49">
                  <c:v>-1.2822031977784314</c:v>
                </c:pt>
                <c:pt idx="50">
                  <c:v>-1.272908693702461</c:v>
                </c:pt>
                <c:pt idx="51">
                  <c:v>-1.2634674292874917</c:v>
                </c:pt>
                <c:pt idx="52">
                  <c:v>-1.258934501294052</c:v>
                </c:pt>
                <c:pt idx="53">
                  <c:v>-1.2545726031989448</c:v>
                </c:pt>
                <c:pt idx="54">
                  <c:v>-1.2283003621583743</c:v>
                </c:pt>
                <c:pt idx="55">
                  <c:v>-1.2242014589674757</c:v>
                </c:pt>
                <c:pt idx="56">
                  <c:v>-1.2190867583171314</c:v>
                </c:pt>
                <c:pt idx="57">
                  <c:v>-1.2159175853217554</c:v>
                </c:pt>
                <c:pt idx="58">
                  <c:v>-1.2002727241569384</c:v>
                </c:pt>
                <c:pt idx="59">
                  <c:v>-1.1988337877902024</c:v>
                </c:pt>
                <c:pt idx="60">
                  <c:v>-1.1884672521138528</c:v>
                </c:pt>
                <c:pt idx="61">
                  <c:v>-1.1864514150998307</c:v>
                </c:pt>
                <c:pt idx="62">
                  <c:v>-1.1742459095034505</c:v>
                </c:pt>
                <c:pt idx="63">
                  <c:v>-1.1489825068155439</c:v>
                </c:pt>
                <c:pt idx="64">
                  <c:v>-1.1474976672540569</c:v>
                </c:pt>
                <c:pt idx="65">
                  <c:v>-1.1390434213584839</c:v>
                </c:pt>
                <c:pt idx="66">
                  <c:v>-1.1359016126363026</c:v>
                </c:pt>
                <c:pt idx="67">
                  <c:v>-1.1334896459211303</c:v>
                </c:pt>
                <c:pt idx="68">
                  <c:v>-1.118884505841419</c:v>
                </c:pt>
                <c:pt idx="69">
                  <c:v>-1.1137350088440976</c:v>
                </c:pt>
                <c:pt idx="70">
                  <c:v>-1.1112115180823969</c:v>
                </c:pt>
                <c:pt idx="71">
                  <c:v>-1.0763223660414558</c:v>
                </c:pt>
                <c:pt idx="72">
                  <c:v>-1.0540016153147271</c:v>
                </c:pt>
                <c:pt idx="73">
                  <c:v>-1.0516035419138712</c:v>
                </c:pt>
                <c:pt idx="74">
                  <c:v>-1.018056894148464</c:v>
                </c:pt>
                <c:pt idx="75">
                  <c:v>-1.0075021626563676</c:v>
                </c:pt>
                <c:pt idx="76">
                  <c:v>-1.0056000212025025</c:v>
                </c:pt>
                <c:pt idx="77">
                  <c:v>-0.99764395522098315</c:v>
                </c:pt>
                <c:pt idx="78">
                  <c:v>-0.99564414861614881</c:v>
                </c:pt>
                <c:pt idx="79">
                  <c:v>-0.99225391298245458</c:v>
                </c:pt>
                <c:pt idx="80">
                  <c:v>-0.97255652369165391</c:v>
                </c:pt>
                <c:pt idx="81">
                  <c:v>-0.96900605054594324</c:v>
                </c:pt>
                <c:pt idx="82">
                  <c:v>-0.96288743568320956</c:v>
                </c:pt>
                <c:pt idx="83">
                  <c:v>-0.96026181451725845</c:v>
                </c:pt>
                <c:pt idx="84">
                  <c:v>-0.95684725136876614</c:v>
                </c:pt>
                <c:pt idx="85">
                  <c:v>-0.93362311094983719</c:v>
                </c:pt>
                <c:pt idx="86">
                  <c:v>-0.92725192998566586</c:v>
                </c:pt>
                <c:pt idx="87">
                  <c:v>-0.90330793652569252</c:v>
                </c:pt>
                <c:pt idx="88">
                  <c:v>-0.89895374068917666</c:v>
                </c:pt>
                <c:pt idx="89">
                  <c:v>-0.88133951129198274</c:v>
                </c:pt>
                <c:pt idx="90">
                  <c:v>-0.86167895624321234</c:v>
                </c:pt>
                <c:pt idx="91">
                  <c:v>-0.84158892371871041</c:v>
                </c:pt>
                <c:pt idx="92">
                  <c:v>-0.83107425765027509</c:v>
                </c:pt>
                <c:pt idx="93">
                  <c:v>-0.82583236743878219</c:v>
                </c:pt>
                <c:pt idx="94">
                  <c:v>-0.81857241253897639</c:v>
                </c:pt>
                <c:pt idx="95">
                  <c:v>-0.80639480759457971</c:v>
                </c:pt>
                <c:pt idx="96">
                  <c:v>-0.80561237189045609</c:v>
                </c:pt>
                <c:pt idx="97">
                  <c:v>-0.79987513528835752</c:v>
                </c:pt>
                <c:pt idx="98">
                  <c:v>-0.78998509817641527</c:v>
                </c:pt>
                <c:pt idx="99">
                  <c:v>-0.77040094778513901</c:v>
                </c:pt>
                <c:pt idx="100">
                  <c:v>-0.7636450956735833</c:v>
                </c:pt>
                <c:pt idx="101">
                  <c:v>-0.74807315077865078</c:v>
                </c:pt>
                <c:pt idx="102">
                  <c:v>-0.73333532286142133</c:v>
                </c:pt>
                <c:pt idx="103">
                  <c:v>-0.72303445504137109</c:v>
                </c:pt>
                <c:pt idx="104">
                  <c:v>-0.71660050322222513</c:v>
                </c:pt>
                <c:pt idx="105">
                  <c:v>-0.71378387841430635</c:v>
                </c:pt>
                <c:pt idx="106">
                  <c:v>-0.70600069186979397</c:v>
                </c:pt>
                <c:pt idx="107">
                  <c:v>-0.69964265301392714</c:v>
                </c:pt>
                <c:pt idx="108">
                  <c:v>-0.69363089782472398</c:v>
                </c:pt>
                <c:pt idx="109">
                  <c:v>-0.69294830563800636</c:v>
                </c:pt>
                <c:pt idx="110">
                  <c:v>-0.69287043897534217</c:v>
                </c:pt>
                <c:pt idx="111">
                  <c:v>-0.69059218475491135</c:v>
                </c:pt>
                <c:pt idx="112">
                  <c:v>-0.67561535286682695</c:v>
                </c:pt>
                <c:pt idx="113">
                  <c:v>-0.66363233305641289</c:v>
                </c:pt>
                <c:pt idx="114">
                  <c:v>-0.66167369689429323</c:v>
                </c:pt>
                <c:pt idx="115">
                  <c:v>-0.66096719475968457</c:v>
                </c:pt>
                <c:pt idx="116">
                  <c:v>-0.65711304000180237</c:v>
                </c:pt>
                <c:pt idx="117">
                  <c:v>-0.65694034745033913</c:v>
                </c:pt>
                <c:pt idx="118">
                  <c:v>-0.64949499463527249</c:v>
                </c:pt>
                <c:pt idx="119">
                  <c:v>-0.64307950377804723</c:v>
                </c:pt>
                <c:pt idx="120">
                  <c:v>-0.64186175580597982</c:v>
                </c:pt>
                <c:pt idx="121">
                  <c:v>-0.63929010849746981</c:v>
                </c:pt>
                <c:pt idx="122">
                  <c:v>-0.63515450325577805</c:v>
                </c:pt>
                <c:pt idx="123">
                  <c:v>-0.62304596845227378</c:v>
                </c:pt>
                <c:pt idx="124">
                  <c:v>-0.61005033808261144</c:v>
                </c:pt>
                <c:pt idx="125">
                  <c:v>-0.60857853286285812</c:v>
                </c:pt>
                <c:pt idx="126">
                  <c:v>-0.59281458833091782</c:v>
                </c:pt>
                <c:pt idx="127">
                  <c:v>-0.59179341634565075</c:v>
                </c:pt>
                <c:pt idx="128">
                  <c:v>-0.58824699824457749</c:v>
                </c:pt>
                <c:pt idx="129">
                  <c:v>-0.57825136887526574</c:v>
                </c:pt>
                <c:pt idx="130">
                  <c:v>-0.57640516854826773</c:v>
                </c:pt>
                <c:pt idx="131">
                  <c:v>-0.57583081195328878</c:v>
                </c:pt>
                <c:pt idx="132">
                  <c:v>-0.5746515476029207</c:v>
                </c:pt>
                <c:pt idx="133">
                  <c:v>-0.57460216320591584</c:v>
                </c:pt>
                <c:pt idx="134">
                  <c:v>-0.57443662973326381</c:v>
                </c:pt>
                <c:pt idx="135">
                  <c:v>-0.57264077000966374</c:v>
                </c:pt>
                <c:pt idx="136">
                  <c:v>-0.5711306270943739</c:v>
                </c:pt>
                <c:pt idx="137">
                  <c:v>-0.56513358997640517</c:v>
                </c:pt>
                <c:pt idx="138">
                  <c:v>-0.55412227712585294</c:v>
                </c:pt>
                <c:pt idx="139">
                  <c:v>-0.54849002437097016</c:v>
                </c:pt>
                <c:pt idx="140">
                  <c:v>-0.54843729003124742</c:v>
                </c:pt>
                <c:pt idx="141">
                  <c:v>-0.54752718552458346</c:v>
                </c:pt>
                <c:pt idx="142">
                  <c:v>-0.54642720087844099</c:v>
                </c:pt>
                <c:pt idx="143">
                  <c:v>-0.52475651333146711</c:v>
                </c:pt>
                <c:pt idx="144">
                  <c:v>-0.51594361080034823</c:v>
                </c:pt>
                <c:pt idx="145">
                  <c:v>-0.50867647400510418</c:v>
                </c:pt>
                <c:pt idx="146">
                  <c:v>-0.49967626832464102</c:v>
                </c:pt>
                <c:pt idx="147">
                  <c:v>-0.49530342349971429</c:v>
                </c:pt>
                <c:pt idx="148">
                  <c:v>-0.48758361225379609</c:v>
                </c:pt>
                <c:pt idx="149">
                  <c:v>-0.47869907860139221</c:v>
                </c:pt>
                <c:pt idx="150">
                  <c:v>-0.47841270753947479</c:v>
                </c:pt>
                <c:pt idx="151">
                  <c:v>-0.4776417909453689</c:v>
                </c:pt>
                <c:pt idx="152">
                  <c:v>-0.47678955230526521</c:v>
                </c:pt>
                <c:pt idx="153">
                  <c:v>-0.46656913190482857</c:v>
                </c:pt>
                <c:pt idx="154">
                  <c:v>-0.46497532238232264</c:v>
                </c:pt>
                <c:pt idx="155">
                  <c:v>-0.44008747262710179</c:v>
                </c:pt>
                <c:pt idx="156">
                  <c:v>-0.43298833549007809</c:v>
                </c:pt>
                <c:pt idx="157">
                  <c:v>-0.42833586716266203</c:v>
                </c:pt>
                <c:pt idx="158">
                  <c:v>-0.42802391454077388</c:v>
                </c:pt>
                <c:pt idx="159">
                  <c:v>-0.42741812807021579</c:v>
                </c:pt>
                <c:pt idx="160">
                  <c:v>-0.40264825085083911</c:v>
                </c:pt>
                <c:pt idx="161">
                  <c:v>-0.40245960086105115</c:v>
                </c:pt>
                <c:pt idx="162">
                  <c:v>-0.39991771478760574</c:v>
                </c:pt>
                <c:pt idx="163">
                  <c:v>-0.39295237069659827</c:v>
                </c:pt>
                <c:pt idx="164">
                  <c:v>-0.39009036160382982</c:v>
                </c:pt>
                <c:pt idx="165">
                  <c:v>-0.38188909016523331</c:v>
                </c:pt>
                <c:pt idx="166">
                  <c:v>-0.37834589696780008</c:v>
                </c:pt>
                <c:pt idx="167">
                  <c:v>-0.37500020051289895</c:v>
                </c:pt>
                <c:pt idx="168">
                  <c:v>-0.37203491646594894</c:v>
                </c:pt>
                <c:pt idx="169">
                  <c:v>-0.36236824985506688</c:v>
                </c:pt>
                <c:pt idx="170">
                  <c:v>-0.3499232515175974</c:v>
                </c:pt>
                <c:pt idx="171">
                  <c:v>-0.3466722219649408</c:v>
                </c:pt>
                <c:pt idx="172">
                  <c:v>-0.34614793089542689</c:v>
                </c:pt>
                <c:pt idx="173">
                  <c:v>-0.34218318195189301</c:v>
                </c:pt>
                <c:pt idx="174">
                  <c:v>-0.33701095186939167</c:v>
                </c:pt>
                <c:pt idx="175">
                  <c:v>-0.33551686010905635</c:v>
                </c:pt>
                <c:pt idx="176">
                  <c:v>-0.3325019525637064</c:v>
                </c:pt>
                <c:pt idx="177">
                  <c:v>-0.32469786197237049</c:v>
                </c:pt>
                <c:pt idx="178">
                  <c:v>-0.32422236682389804</c:v>
                </c:pt>
                <c:pt idx="179">
                  <c:v>-0.31876940290066541</c:v>
                </c:pt>
                <c:pt idx="180">
                  <c:v>-0.31825668585955752</c:v>
                </c:pt>
                <c:pt idx="181">
                  <c:v>-0.31601274704478066</c:v>
                </c:pt>
                <c:pt idx="182">
                  <c:v>-0.31505120843630274</c:v>
                </c:pt>
                <c:pt idx="183">
                  <c:v>-0.3145496707704577</c:v>
                </c:pt>
                <c:pt idx="184">
                  <c:v>-0.30510203514189427</c:v>
                </c:pt>
                <c:pt idx="185">
                  <c:v>-0.30316839684849006</c:v>
                </c:pt>
                <c:pt idx="186">
                  <c:v>-0.29036405243951785</c:v>
                </c:pt>
                <c:pt idx="187">
                  <c:v>-0.27763832652423243</c:v>
                </c:pt>
                <c:pt idx="188">
                  <c:v>-0.26903577123181316</c:v>
                </c:pt>
                <c:pt idx="189">
                  <c:v>-0.26183523507723544</c:v>
                </c:pt>
                <c:pt idx="190">
                  <c:v>-0.26140521093067842</c:v>
                </c:pt>
                <c:pt idx="191">
                  <c:v>-0.25670115459905762</c:v>
                </c:pt>
                <c:pt idx="192">
                  <c:v>-0.25260425690402483</c:v>
                </c:pt>
                <c:pt idx="193">
                  <c:v>-0.2524544928720372</c:v>
                </c:pt>
                <c:pt idx="194">
                  <c:v>-0.25212737486755121</c:v>
                </c:pt>
                <c:pt idx="195">
                  <c:v>-0.24448748222525657</c:v>
                </c:pt>
                <c:pt idx="196">
                  <c:v>-0.2404262758204195</c:v>
                </c:pt>
                <c:pt idx="197">
                  <c:v>-0.2379685131330235</c:v>
                </c:pt>
                <c:pt idx="198">
                  <c:v>-0.22841207753091228</c:v>
                </c:pt>
                <c:pt idx="199">
                  <c:v>-0.22228377665354421</c:v>
                </c:pt>
                <c:pt idx="200">
                  <c:v>-0.22157171349321608</c:v>
                </c:pt>
                <c:pt idx="201">
                  <c:v>-0.22086454212642559</c:v>
                </c:pt>
                <c:pt idx="202">
                  <c:v>-0.21485927061406396</c:v>
                </c:pt>
                <c:pt idx="203">
                  <c:v>-0.2110803553522316</c:v>
                </c:pt>
                <c:pt idx="204">
                  <c:v>-0.20842554702239746</c:v>
                </c:pt>
                <c:pt idx="205">
                  <c:v>-0.20461700630822638</c:v>
                </c:pt>
                <c:pt idx="206">
                  <c:v>-0.19992294342871181</c:v>
                </c:pt>
                <c:pt idx="207">
                  <c:v>-0.19411880816750066</c:v>
                </c:pt>
                <c:pt idx="208">
                  <c:v>-0.19362148718267436</c:v>
                </c:pt>
                <c:pt idx="209">
                  <c:v>-0.19035316676645492</c:v>
                </c:pt>
                <c:pt idx="210">
                  <c:v>-0.18985404533245975</c:v>
                </c:pt>
                <c:pt idx="211">
                  <c:v>-0.16980815839514299</c:v>
                </c:pt>
                <c:pt idx="212">
                  <c:v>-0.16244633109475418</c:v>
                </c:pt>
                <c:pt idx="213">
                  <c:v>-0.1556929872580288</c:v>
                </c:pt>
                <c:pt idx="214">
                  <c:v>-0.14578668306185708</c:v>
                </c:pt>
                <c:pt idx="215">
                  <c:v>-0.14570146855462732</c:v>
                </c:pt>
                <c:pt idx="216">
                  <c:v>-0.12284558263888108</c:v>
                </c:pt>
                <c:pt idx="217">
                  <c:v>-0.12189100207643985</c:v>
                </c:pt>
                <c:pt idx="218">
                  <c:v>-0.12127973700847271</c:v>
                </c:pt>
                <c:pt idx="219">
                  <c:v>-0.11777206070799291</c:v>
                </c:pt>
                <c:pt idx="220">
                  <c:v>-0.11088250993017845</c:v>
                </c:pt>
                <c:pt idx="221">
                  <c:v>-0.10799913113333263</c:v>
                </c:pt>
                <c:pt idx="222">
                  <c:v>-0.10165204190240482</c:v>
                </c:pt>
                <c:pt idx="223">
                  <c:v>-0.10027523469980941</c:v>
                </c:pt>
                <c:pt idx="224">
                  <c:v>-9.9543143146455779E-2</c:v>
                </c:pt>
                <c:pt idx="225">
                  <c:v>-8.9542725695242076E-2</c:v>
                </c:pt>
                <c:pt idx="226">
                  <c:v>-8.5668263047213061E-2</c:v>
                </c:pt>
                <c:pt idx="227">
                  <c:v>-7.4352842926999244E-2</c:v>
                </c:pt>
                <c:pt idx="228">
                  <c:v>-7.1210603612717749E-2</c:v>
                </c:pt>
                <c:pt idx="229">
                  <c:v>-5.9120628127346087E-2</c:v>
                </c:pt>
                <c:pt idx="230">
                  <c:v>-5.7160334688262676E-2</c:v>
                </c:pt>
                <c:pt idx="231">
                  <c:v>-5.330058177506878E-2</c:v>
                </c:pt>
                <c:pt idx="232">
                  <c:v>-4.7966995543562561E-2</c:v>
                </c:pt>
                <c:pt idx="233">
                  <c:v>-4.6590195343312227E-2</c:v>
                </c:pt>
                <c:pt idx="234">
                  <c:v>-4.2156570270014959E-2</c:v>
                </c:pt>
                <c:pt idx="235">
                  <c:v>-4.1229896077400484E-2</c:v>
                </c:pt>
                <c:pt idx="236">
                  <c:v>-3.3460257164321765E-2</c:v>
                </c:pt>
                <c:pt idx="237">
                  <c:v>-2.9395613443967007E-2</c:v>
                </c:pt>
                <c:pt idx="238">
                  <c:v>-2.8512684422587538E-2</c:v>
                </c:pt>
                <c:pt idx="239">
                  <c:v>-2.8065651662211977E-2</c:v>
                </c:pt>
                <c:pt idx="240">
                  <c:v>-2.40980452262229E-2</c:v>
                </c:pt>
                <c:pt idx="241">
                  <c:v>-1.5826550237150485E-2</c:v>
                </c:pt>
                <c:pt idx="242">
                  <c:v>-1.3957039690987202E-2</c:v>
                </c:pt>
                <c:pt idx="243">
                  <c:v>-1.2126126058913129E-2</c:v>
                </c:pt>
                <c:pt idx="244">
                  <c:v>-1.0758467892982385E-2</c:v>
                </c:pt>
                <c:pt idx="245">
                  <c:v>-1.0524096722972066E-2</c:v>
                </c:pt>
                <c:pt idx="246">
                  <c:v>-7.5642009806372468E-3</c:v>
                </c:pt>
                <c:pt idx="247">
                  <c:v>7.6748582828484206E-3</c:v>
                </c:pt>
                <c:pt idx="248">
                  <c:v>2.0183859579680909E-2</c:v>
                </c:pt>
                <c:pt idx="249">
                  <c:v>2.1832641289380658E-2</c:v>
                </c:pt>
                <c:pt idx="250">
                  <c:v>2.3484594001169704E-2</c:v>
                </c:pt>
                <c:pt idx="251">
                  <c:v>2.5129103656930597E-2</c:v>
                </c:pt>
                <c:pt idx="252">
                  <c:v>2.5878896855054279E-2</c:v>
                </c:pt>
                <c:pt idx="253">
                  <c:v>2.9337003903274025E-2</c:v>
                </c:pt>
                <c:pt idx="254">
                  <c:v>3.1740087604693698E-2</c:v>
                </c:pt>
                <c:pt idx="255">
                  <c:v>4.0670966339573997E-2</c:v>
                </c:pt>
                <c:pt idx="256">
                  <c:v>4.5277895276285819E-2</c:v>
                </c:pt>
                <c:pt idx="257">
                  <c:v>4.6319917581587551E-2</c:v>
                </c:pt>
                <c:pt idx="258">
                  <c:v>6.4435519769153418E-2</c:v>
                </c:pt>
                <c:pt idx="259">
                  <c:v>6.5520295335030482E-2</c:v>
                </c:pt>
                <c:pt idx="260">
                  <c:v>6.83579124083456E-2</c:v>
                </c:pt>
                <c:pt idx="261">
                  <c:v>7.3497683731615887E-2</c:v>
                </c:pt>
                <c:pt idx="262">
                  <c:v>7.8489114108150848E-2</c:v>
                </c:pt>
                <c:pt idx="263">
                  <c:v>8.4196738877577018E-2</c:v>
                </c:pt>
                <c:pt idx="264">
                  <c:v>8.9051265530983831E-2</c:v>
                </c:pt>
                <c:pt idx="265">
                  <c:v>9.0561673915251967E-2</c:v>
                </c:pt>
                <c:pt idx="266">
                  <c:v>9.85615624476716E-2</c:v>
                </c:pt>
                <c:pt idx="267">
                  <c:v>9.8982656860798185E-2</c:v>
                </c:pt>
                <c:pt idx="268">
                  <c:v>0.10052218502064959</c:v>
                </c:pt>
                <c:pt idx="269">
                  <c:v>0.10578349573942931</c:v>
                </c:pt>
                <c:pt idx="270">
                  <c:v>0.11815452300313735</c:v>
                </c:pt>
                <c:pt idx="271">
                  <c:v>0.12220353032169336</c:v>
                </c:pt>
                <c:pt idx="272">
                  <c:v>0.13062694105356679</c:v>
                </c:pt>
                <c:pt idx="273">
                  <c:v>0.13079285455833309</c:v>
                </c:pt>
                <c:pt idx="274">
                  <c:v>0.13250781683972213</c:v>
                </c:pt>
                <c:pt idx="275">
                  <c:v>0.14099647511835955</c:v>
                </c:pt>
                <c:pt idx="276">
                  <c:v>0.14549259461535463</c:v>
                </c:pt>
                <c:pt idx="277">
                  <c:v>0.15583932778927664</c:v>
                </c:pt>
                <c:pt idx="278">
                  <c:v>0.15788882451149666</c:v>
                </c:pt>
                <c:pt idx="279">
                  <c:v>0.15981020025129758</c:v>
                </c:pt>
                <c:pt idx="280">
                  <c:v>0.16300589865001336</c:v>
                </c:pt>
                <c:pt idx="281">
                  <c:v>0.1668652724334509</c:v>
                </c:pt>
                <c:pt idx="282">
                  <c:v>0.16809458610019165</c:v>
                </c:pt>
                <c:pt idx="283">
                  <c:v>0.17147303623960675</c:v>
                </c:pt>
                <c:pt idx="284">
                  <c:v>0.18520200852934443</c:v>
                </c:pt>
                <c:pt idx="285">
                  <c:v>0.18735780416577982</c:v>
                </c:pt>
                <c:pt idx="286">
                  <c:v>0.19797704825838178</c:v>
                </c:pt>
                <c:pt idx="287">
                  <c:v>0.1990629152790411</c:v>
                </c:pt>
                <c:pt idx="288">
                  <c:v>0.20065071640983465</c:v>
                </c:pt>
                <c:pt idx="289">
                  <c:v>0.21246640561394689</c:v>
                </c:pt>
                <c:pt idx="290">
                  <c:v>0.22074011643394248</c:v>
                </c:pt>
                <c:pt idx="291">
                  <c:v>0.22096914703172274</c:v>
                </c:pt>
                <c:pt idx="292">
                  <c:v>0.23990174843072737</c:v>
                </c:pt>
                <c:pt idx="293">
                  <c:v>0.25512799594512015</c:v>
                </c:pt>
                <c:pt idx="294">
                  <c:v>0.2566881927019431</c:v>
                </c:pt>
                <c:pt idx="295">
                  <c:v>0.25973147152451503</c:v>
                </c:pt>
                <c:pt idx="296">
                  <c:v>0.26136492271244149</c:v>
                </c:pt>
                <c:pt idx="297">
                  <c:v>0.26648444615114403</c:v>
                </c:pt>
                <c:pt idx="298">
                  <c:v>0.2670476389487747</c:v>
                </c:pt>
                <c:pt idx="299">
                  <c:v>0.26800934944860572</c:v>
                </c:pt>
                <c:pt idx="300">
                  <c:v>0.28683530290290321</c:v>
                </c:pt>
                <c:pt idx="301">
                  <c:v>0.2924752565349672</c:v>
                </c:pt>
                <c:pt idx="302">
                  <c:v>0.29880540590306859</c:v>
                </c:pt>
                <c:pt idx="303">
                  <c:v>0.30019376264902814</c:v>
                </c:pt>
                <c:pt idx="304">
                  <c:v>0.30773298139592142</c:v>
                </c:pt>
                <c:pt idx="305">
                  <c:v>0.30979074859829614</c:v>
                </c:pt>
                <c:pt idx="306">
                  <c:v>0.31240338996225919</c:v>
                </c:pt>
                <c:pt idx="307">
                  <c:v>0.32045060224557587</c:v>
                </c:pt>
                <c:pt idx="308">
                  <c:v>0.33292446855424412</c:v>
                </c:pt>
                <c:pt idx="309">
                  <c:v>0.33341223284402027</c:v>
                </c:pt>
                <c:pt idx="310">
                  <c:v>0.33484029789200742</c:v>
                </c:pt>
                <c:pt idx="311">
                  <c:v>0.33592336871844741</c:v>
                </c:pt>
                <c:pt idx="312">
                  <c:v>0.33962427715621435</c:v>
                </c:pt>
                <c:pt idx="313">
                  <c:v>0.34170137832414776</c:v>
                </c:pt>
                <c:pt idx="314">
                  <c:v>0.35837889476011803</c:v>
                </c:pt>
                <c:pt idx="315">
                  <c:v>0.36557509687674783</c:v>
                </c:pt>
                <c:pt idx="316">
                  <c:v>0.37495051612195335</c:v>
                </c:pt>
                <c:pt idx="317">
                  <c:v>0.37598975694028758</c:v>
                </c:pt>
                <c:pt idx="318">
                  <c:v>0.38865324693734937</c:v>
                </c:pt>
                <c:pt idx="319">
                  <c:v>0.39000242840837196</c:v>
                </c:pt>
                <c:pt idx="320">
                  <c:v>0.39146059995519661</c:v>
                </c:pt>
                <c:pt idx="321">
                  <c:v>0.39516564478731897</c:v>
                </c:pt>
                <c:pt idx="322">
                  <c:v>0.4028612980266994</c:v>
                </c:pt>
                <c:pt idx="323">
                  <c:v>0.40290513224965069</c:v>
                </c:pt>
                <c:pt idx="324">
                  <c:v>0.40869200858830795</c:v>
                </c:pt>
                <c:pt idx="325">
                  <c:v>0.40911047794690003</c:v>
                </c:pt>
                <c:pt idx="326">
                  <c:v>0.41518770310751618</c:v>
                </c:pt>
                <c:pt idx="327">
                  <c:v>0.4353198057518331</c:v>
                </c:pt>
                <c:pt idx="328">
                  <c:v>0.43533665861734921</c:v>
                </c:pt>
                <c:pt idx="329">
                  <c:v>0.43564895107703316</c:v>
                </c:pt>
                <c:pt idx="330">
                  <c:v>0.43601459955667582</c:v>
                </c:pt>
                <c:pt idx="331">
                  <c:v>0.44257645480746283</c:v>
                </c:pt>
                <c:pt idx="332">
                  <c:v>0.44372369357785296</c:v>
                </c:pt>
                <c:pt idx="333">
                  <c:v>0.45346143292409696</c:v>
                </c:pt>
                <c:pt idx="334">
                  <c:v>0.46094614686497953</c:v>
                </c:pt>
                <c:pt idx="335">
                  <c:v>0.47901918304864416</c:v>
                </c:pt>
                <c:pt idx="336">
                  <c:v>0.47980234851031295</c:v>
                </c:pt>
                <c:pt idx="337">
                  <c:v>0.48279913349457326</c:v>
                </c:pt>
                <c:pt idx="338">
                  <c:v>0.49170721351040853</c:v>
                </c:pt>
                <c:pt idx="339">
                  <c:v>0.49610649125707151</c:v>
                </c:pt>
                <c:pt idx="340">
                  <c:v>0.50094060068632829</c:v>
                </c:pt>
                <c:pt idx="341">
                  <c:v>0.50262371821045948</c:v>
                </c:pt>
                <c:pt idx="342">
                  <c:v>0.50466341529078951</c:v>
                </c:pt>
                <c:pt idx="343">
                  <c:v>0.51523375891685108</c:v>
                </c:pt>
                <c:pt idx="344">
                  <c:v>0.52589924533660992</c:v>
                </c:pt>
                <c:pt idx="345">
                  <c:v>0.5292424553163515</c:v>
                </c:pt>
                <c:pt idx="346">
                  <c:v>0.52991714759920261</c:v>
                </c:pt>
                <c:pt idx="347">
                  <c:v>0.53742985583940894</c:v>
                </c:pt>
                <c:pt idx="348">
                  <c:v>0.53961629186537829</c:v>
                </c:pt>
                <c:pt idx="349">
                  <c:v>0.5408696025572669</c:v>
                </c:pt>
                <c:pt idx="350">
                  <c:v>0.54955643862795989</c:v>
                </c:pt>
                <c:pt idx="351">
                  <c:v>0.55032243167812622</c:v>
                </c:pt>
                <c:pt idx="352">
                  <c:v>0.55169429685463101</c:v>
                </c:pt>
                <c:pt idx="353">
                  <c:v>0.56093355619067475</c:v>
                </c:pt>
                <c:pt idx="354">
                  <c:v>0.58064900893272742</c:v>
                </c:pt>
                <c:pt idx="355">
                  <c:v>0.58200546598642766</c:v>
                </c:pt>
                <c:pt idx="356">
                  <c:v>0.60921614575515293</c:v>
                </c:pt>
                <c:pt idx="357">
                  <c:v>0.61166975407261781</c:v>
                </c:pt>
                <c:pt idx="358">
                  <c:v>0.61242541271857498</c:v>
                </c:pt>
                <c:pt idx="359">
                  <c:v>0.61656789780020371</c:v>
                </c:pt>
                <c:pt idx="360">
                  <c:v>0.6186010227444465</c:v>
                </c:pt>
                <c:pt idx="361">
                  <c:v>0.62092485297158118</c:v>
                </c:pt>
                <c:pt idx="362">
                  <c:v>0.62161519976886159</c:v>
                </c:pt>
                <c:pt idx="363">
                  <c:v>0.6232925609606792</c:v>
                </c:pt>
                <c:pt idx="364">
                  <c:v>0.62539213701966978</c:v>
                </c:pt>
                <c:pt idx="365">
                  <c:v>0.62916694644032178</c:v>
                </c:pt>
                <c:pt idx="366">
                  <c:v>0.63058664164338385</c:v>
                </c:pt>
                <c:pt idx="367">
                  <c:v>0.63354525232324821</c:v>
                </c:pt>
                <c:pt idx="368">
                  <c:v>0.63621577849647892</c:v>
                </c:pt>
                <c:pt idx="369">
                  <c:v>0.63890106111972</c:v>
                </c:pt>
                <c:pt idx="370">
                  <c:v>0.64077969285628145</c:v>
                </c:pt>
                <c:pt idx="371">
                  <c:v>0.64247827241985911</c:v>
                </c:pt>
                <c:pt idx="372">
                  <c:v>0.65081789400978929</c:v>
                </c:pt>
                <c:pt idx="373">
                  <c:v>0.6586273442492</c:v>
                </c:pt>
                <c:pt idx="374">
                  <c:v>0.66214765243971874</c:v>
                </c:pt>
                <c:pt idx="375">
                  <c:v>0.66254272269906522</c:v>
                </c:pt>
                <c:pt idx="376">
                  <c:v>0.66864253149610886</c:v>
                </c:pt>
                <c:pt idx="377">
                  <c:v>0.67007406072055653</c:v>
                </c:pt>
                <c:pt idx="378">
                  <c:v>0.67731604408911816</c:v>
                </c:pt>
                <c:pt idx="379">
                  <c:v>0.68377313248603433</c:v>
                </c:pt>
                <c:pt idx="380">
                  <c:v>0.70735613204022874</c:v>
                </c:pt>
                <c:pt idx="381">
                  <c:v>0.71609054390870996</c:v>
                </c:pt>
                <c:pt idx="382">
                  <c:v>0.7325335242371589</c:v>
                </c:pt>
                <c:pt idx="383">
                  <c:v>0.74592817154963975</c:v>
                </c:pt>
                <c:pt idx="384">
                  <c:v>0.75177927182441506</c:v>
                </c:pt>
                <c:pt idx="385">
                  <c:v>0.75296569233367283</c:v>
                </c:pt>
                <c:pt idx="386">
                  <c:v>0.76121803176057556</c:v>
                </c:pt>
                <c:pt idx="387">
                  <c:v>0.76899724181157225</c:v>
                </c:pt>
                <c:pt idx="388">
                  <c:v>0.78483336886289157</c:v>
                </c:pt>
                <c:pt idx="389">
                  <c:v>0.78693856777477356</c:v>
                </c:pt>
                <c:pt idx="390">
                  <c:v>0.79949153418921526</c:v>
                </c:pt>
                <c:pt idx="391">
                  <c:v>0.79952863100355287</c:v>
                </c:pt>
                <c:pt idx="392">
                  <c:v>0.82128837436153812</c:v>
                </c:pt>
                <c:pt idx="393">
                  <c:v>0.82962223652167866</c:v>
                </c:pt>
                <c:pt idx="394">
                  <c:v>0.8383971657134669</c:v>
                </c:pt>
                <c:pt idx="395">
                  <c:v>0.83933155498550993</c:v>
                </c:pt>
                <c:pt idx="396">
                  <c:v>0.84206612088178867</c:v>
                </c:pt>
                <c:pt idx="397">
                  <c:v>0.84892986856590624</c:v>
                </c:pt>
                <c:pt idx="398">
                  <c:v>0.85001998811230117</c:v>
                </c:pt>
                <c:pt idx="399">
                  <c:v>0.85492444311935656</c:v>
                </c:pt>
                <c:pt idx="400">
                  <c:v>0.86003085019156034</c:v>
                </c:pt>
                <c:pt idx="401">
                  <c:v>0.86097142117198988</c:v>
                </c:pt>
                <c:pt idx="402">
                  <c:v>0.86097566324067876</c:v>
                </c:pt>
                <c:pt idx="403">
                  <c:v>0.86246723235219114</c:v>
                </c:pt>
                <c:pt idx="404">
                  <c:v>0.87196288095297325</c:v>
                </c:pt>
                <c:pt idx="405">
                  <c:v>0.87224780205464858</c:v>
                </c:pt>
                <c:pt idx="406">
                  <c:v>0.87515282577499676</c:v>
                </c:pt>
                <c:pt idx="407">
                  <c:v>0.88535391531246221</c:v>
                </c:pt>
                <c:pt idx="408">
                  <c:v>0.89652112020110297</c:v>
                </c:pt>
                <c:pt idx="409">
                  <c:v>0.91596369307568082</c:v>
                </c:pt>
                <c:pt idx="410">
                  <c:v>0.91835583504908846</c:v>
                </c:pt>
                <c:pt idx="411">
                  <c:v>0.92357804987276804</c:v>
                </c:pt>
                <c:pt idx="412">
                  <c:v>0.9238461740573658</c:v>
                </c:pt>
                <c:pt idx="413">
                  <c:v>0.9244263228899926</c:v>
                </c:pt>
                <c:pt idx="414">
                  <c:v>0.92809918055874341</c:v>
                </c:pt>
                <c:pt idx="415">
                  <c:v>0.93102221009442665</c:v>
                </c:pt>
                <c:pt idx="416">
                  <c:v>0.93300438120238705</c:v>
                </c:pt>
                <c:pt idx="417">
                  <c:v>0.93831561675773145</c:v>
                </c:pt>
                <c:pt idx="418">
                  <c:v>0.93969580082264326</c:v>
                </c:pt>
                <c:pt idx="419">
                  <c:v>0.9443850064675009</c:v>
                </c:pt>
                <c:pt idx="420">
                  <c:v>0.95886898856603031</c:v>
                </c:pt>
                <c:pt idx="421">
                  <c:v>0.96133699853259402</c:v>
                </c:pt>
                <c:pt idx="422">
                  <c:v>0.97753026740013826</c:v>
                </c:pt>
                <c:pt idx="423">
                  <c:v>0.9914061428182932</c:v>
                </c:pt>
                <c:pt idx="424">
                  <c:v>0.99510543583760958</c:v>
                </c:pt>
                <c:pt idx="425">
                  <c:v>0.99740666237557363</c:v>
                </c:pt>
                <c:pt idx="426">
                  <c:v>1.005445780362588</c:v>
                </c:pt>
                <c:pt idx="427">
                  <c:v>1.0075083705760255</c:v>
                </c:pt>
                <c:pt idx="428">
                  <c:v>1.0207571656511634</c:v>
                </c:pt>
                <c:pt idx="429">
                  <c:v>1.0311164784760818</c:v>
                </c:pt>
                <c:pt idx="430">
                  <c:v>1.0319953918888363</c:v>
                </c:pt>
                <c:pt idx="431">
                  <c:v>1.0429189304714879</c:v>
                </c:pt>
                <c:pt idx="432">
                  <c:v>1.0477190113501291</c:v>
                </c:pt>
                <c:pt idx="433">
                  <c:v>1.0523397251673898</c:v>
                </c:pt>
                <c:pt idx="434">
                  <c:v>1.0703062545015005</c:v>
                </c:pt>
                <c:pt idx="435">
                  <c:v>1.0703244086423571</c:v>
                </c:pt>
                <c:pt idx="436">
                  <c:v>1.0755524854231355</c:v>
                </c:pt>
                <c:pt idx="437">
                  <c:v>1.1017873338907429</c:v>
                </c:pt>
                <c:pt idx="438">
                  <c:v>1.1052773050126781</c:v>
                </c:pt>
                <c:pt idx="439">
                  <c:v>1.1087304063929107</c:v>
                </c:pt>
                <c:pt idx="440">
                  <c:v>1.1152575260160451</c:v>
                </c:pt>
                <c:pt idx="441">
                  <c:v>1.1202066350074147</c:v>
                </c:pt>
                <c:pt idx="442">
                  <c:v>1.1348202295501273</c:v>
                </c:pt>
                <c:pt idx="443">
                  <c:v>1.138596987653185</c:v>
                </c:pt>
                <c:pt idx="444">
                  <c:v>1.1417347213626816</c:v>
                </c:pt>
                <c:pt idx="445">
                  <c:v>1.1612154078514958</c:v>
                </c:pt>
                <c:pt idx="446">
                  <c:v>1.1729857304860161</c:v>
                </c:pt>
                <c:pt idx="447">
                  <c:v>1.1773161310222653</c:v>
                </c:pt>
                <c:pt idx="448">
                  <c:v>1.1815153591581242</c:v>
                </c:pt>
                <c:pt idx="449">
                  <c:v>1.1909479648982122</c:v>
                </c:pt>
                <c:pt idx="450">
                  <c:v>1.196124941678566</c:v>
                </c:pt>
                <c:pt idx="451">
                  <c:v>1.2170648500141323</c:v>
                </c:pt>
                <c:pt idx="452">
                  <c:v>1.2235163134562308</c:v>
                </c:pt>
                <c:pt idx="453">
                  <c:v>1.2360674994628125</c:v>
                </c:pt>
                <c:pt idx="454">
                  <c:v>1.2392199665192973</c:v>
                </c:pt>
                <c:pt idx="455">
                  <c:v>1.2424614647496666</c:v>
                </c:pt>
                <c:pt idx="456">
                  <c:v>1.2450929175724195</c:v>
                </c:pt>
                <c:pt idx="457">
                  <c:v>1.2534852159070555</c:v>
                </c:pt>
                <c:pt idx="458">
                  <c:v>1.2838479169255601</c:v>
                </c:pt>
                <c:pt idx="459">
                  <c:v>1.2932563987732544</c:v>
                </c:pt>
                <c:pt idx="460">
                  <c:v>1.2954154494116563</c:v>
                </c:pt>
                <c:pt idx="461">
                  <c:v>1.3244422622859218</c:v>
                </c:pt>
                <c:pt idx="462">
                  <c:v>1.332043146773505</c:v>
                </c:pt>
                <c:pt idx="463">
                  <c:v>1.3396566767978491</c:v>
                </c:pt>
                <c:pt idx="464">
                  <c:v>1.3816489232105591</c:v>
                </c:pt>
                <c:pt idx="465">
                  <c:v>1.4190796325082682</c:v>
                </c:pt>
                <c:pt idx="466">
                  <c:v>1.4279530099664339</c:v>
                </c:pt>
                <c:pt idx="467">
                  <c:v>1.4543588750626937</c:v>
                </c:pt>
                <c:pt idx="468">
                  <c:v>1.4578988261206129</c:v>
                </c:pt>
                <c:pt idx="469">
                  <c:v>1.4593204807402589</c:v>
                </c:pt>
                <c:pt idx="470">
                  <c:v>1.4657085429822025</c:v>
                </c:pt>
                <c:pt idx="471">
                  <c:v>1.4708437685856899</c:v>
                </c:pt>
                <c:pt idx="472">
                  <c:v>1.4792883502152527</c:v>
                </c:pt>
                <c:pt idx="473">
                  <c:v>1.4837226914436743</c:v>
                </c:pt>
                <c:pt idx="474">
                  <c:v>1.5257912941841878</c:v>
                </c:pt>
                <c:pt idx="475">
                  <c:v>1.5308367647172991</c:v>
                </c:pt>
                <c:pt idx="476">
                  <c:v>1.5313438934062651</c:v>
                </c:pt>
                <c:pt idx="477">
                  <c:v>1.533378333011119</c:v>
                </c:pt>
                <c:pt idx="478">
                  <c:v>1.5413045997433339</c:v>
                </c:pt>
                <c:pt idx="479">
                  <c:v>1.5683418485866765</c:v>
                </c:pt>
                <c:pt idx="480">
                  <c:v>1.6219033811849468</c:v>
                </c:pt>
                <c:pt idx="481">
                  <c:v>1.6481743322728568</c:v>
                </c:pt>
                <c:pt idx="482">
                  <c:v>1.6632767885640087</c:v>
                </c:pt>
                <c:pt idx="483">
                  <c:v>1.6689190236558802</c:v>
                </c:pt>
                <c:pt idx="484">
                  <c:v>1.6718093705885486</c:v>
                </c:pt>
                <c:pt idx="485">
                  <c:v>1.6886167831071088</c:v>
                </c:pt>
                <c:pt idx="486">
                  <c:v>1.7037989000821518</c:v>
                </c:pt>
                <c:pt idx="487">
                  <c:v>1.8620492556680563</c:v>
                </c:pt>
                <c:pt idx="488">
                  <c:v>1.8669864772016396</c:v>
                </c:pt>
                <c:pt idx="489">
                  <c:v>1.8922354938211456</c:v>
                </c:pt>
                <c:pt idx="490">
                  <c:v>1.9142202473306431</c:v>
                </c:pt>
                <c:pt idx="491">
                  <c:v>1.9702264258308426</c:v>
                </c:pt>
                <c:pt idx="492">
                  <c:v>2.0202384184658624</c:v>
                </c:pt>
                <c:pt idx="493">
                  <c:v>2.0773963467139214</c:v>
                </c:pt>
                <c:pt idx="494">
                  <c:v>2.1449475680245729</c:v>
                </c:pt>
                <c:pt idx="495">
                  <c:v>2.5191130970538378</c:v>
                </c:pt>
                <c:pt idx="496">
                  <c:v>2.5467694848369704</c:v>
                </c:pt>
                <c:pt idx="497">
                  <c:v>3.0082685271564511</c:v>
                </c:pt>
                <c:pt idx="498">
                  <c:v>3.1196530420607611</c:v>
                </c:pt>
                <c:pt idx="499">
                  <c:v>3.5410436593443491</c:v>
                </c:pt>
              </c:numCache>
            </c:numRef>
          </c:xVal>
          <c:yVal>
            <c:numRef>
              <c:f>'Standard Normal'!$N$10:$N$509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22-40C9-8863-EED0FA980D68}"/>
            </c:ext>
          </c:extLst>
        </c:ser>
        <c:ser>
          <c:idx val="1"/>
          <c:order val="1"/>
          <c:tx>
            <c:strRef>
              <c:f>'Standard Normal'!$P$8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'Standard Normal'!$P$10:$P$26</c:f>
              <c:numCache>
                <c:formatCode>_(* #,##0.00_);_(* \(#,##0.00\);_(* "-"??_);_(@_)</c:formatCode>
                <c:ptCount val="17"/>
                <c:pt idx="0">
                  <c:v>-4</c:v>
                </c:pt>
                <c:pt idx="1">
                  <c:v>-3.5</c:v>
                </c:pt>
                <c:pt idx="2">
                  <c:v>-3</c:v>
                </c:pt>
                <c:pt idx="3">
                  <c:v>-2.5</c:v>
                </c:pt>
                <c:pt idx="4">
                  <c:v>-2</c:v>
                </c:pt>
                <c:pt idx="5">
                  <c:v>-1.5</c:v>
                </c:pt>
                <c:pt idx="6">
                  <c:v>-1</c:v>
                </c:pt>
                <c:pt idx="7">
                  <c:v>-0.5</c:v>
                </c:pt>
                <c:pt idx="8">
                  <c:v>0</c:v>
                </c:pt>
                <c:pt idx="9">
                  <c:v>0.5</c:v>
                </c:pt>
                <c:pt idx="10">
                  <c:v>1</c:v>
                </c:pt>
                <c:pt idx="11">
                  <c:v>1.5</c:v>
                </c:pt>
                <c:pt idx="12">
                  <c:v>2</c:v>
                </c:pt>
                <c:pt idx="13">
                  <c:v>2.5</c:v>
                </c:pt>
                <c:pt idx="14">
                  <c:v>3</c:v>
                </c:pt>
                <c:pt idx="15">
                  <c:v>3.5</c:v>
                </c:pt>
                <c:pt idx="16">
                  <c:v>4</c:v>
                </c:pt>
              </c:numCache>
            </c:numRef>
          </c:xVal>
          <c:yVal>
            <c:numRef>
              <c:f>'Standard Normal'!$Q$10:$Q$26</c:f>
              <c:numCache>
                <c:formatCode>_(* #,##0.00000_);_(* \(#,##0.00000\);_(* "-"??_);_(@_)</c:formatCode>
                <c:ptCount val="17"/>
                <c:pt idx="0">
                  <c:v>3.1671241833119857E-5</c:v>
                </c:pt>
                <c:pt idx="1">
                  <c:v>2.3262907903552504E-4</c:v>
                </c:pt>
                <c:pt idx="2">
                  <c:v>1.3498980316300933E-3</c:v>
                </c:pt>
                <c:pt idx="3">
                  <c:v>6.2096653257761331E-3</c:v>
                </c:pt>
                <c:pt idx="4">
                  <c:v>2.2750131948179191E-2</c:v>
                </c:pt>
                <c:pt idx="5">
                  <c:v>6.6807201268858057E-2</c:v>
                </c:pt>
                <c:pt idx="6">
                  <c:v>0.15865525393145699</c:v>
                </c:pt>
                <c:pt idx="7">
                  <c:v>0.30853753872598688</c:v>
                </c:pt>
                <c:pt idx="8">
                  <c:v>0.5</c:v>
                </c:pt>
                <c:pt idx="9">
                  <c:v>0.69146246127401312</c:v>
                </c:pt>
                <c:pt idx="10">
                  <c:v>0.84134474606854304</c:v>
                </c:pt>
                <c:pt idx="11">
                  <c:v>0.93319279873114191</c:v>
                </c:pt>
                <c:pt idx="12">
                  <c:v>0.97724986805182079</c:v>
                </c:pt>
                <c:pt idx="13">
                  <c:v>0.99379033467422384</c:v>
                </c:pt>
                <c:pt idx="14">
                  <c:v>0.9986501019683699</c:v>
                </c:pt>
                <c:pt idx="15">
                  <c:v>0.99976737092096446</c:v>
                </c:pt>
                <c:pt idx="16">
                  <c:v>0.99996832875816688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22-40C9-8863-EED0FA980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-5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At val="-5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ChiSquare!$N$3</c:f>
          <c:strCache>
            <c:ptCount val="1"/>
            <c:pt idx="0">
              <c:v>Actual PDF of ChiSquare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ChiSquare!$B$2</c:f>
              <c:strCache>
                <c:ptCount val="1"/>
                <c:pt idx="0">
                  <c:v>ChiSquare Distribution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ChiSquare!$P$10:$P$35</c:f>
              <c:numCache>
                <c:formatCode>_(* #,##0.00_);_(* \(#,##0.00\);_(* "-"??_);_(@_)</c:formatCode>
                <c:ptCount val="2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</c:numCache>
            </c:numRef>
          </c:xVal>
          <c:yVal>
            <c:numRef>
              <c:f>ChiSquare!$R$10:$R$35</c:f>
              <c:numCache>
                <c:formatCode>_(* #,##0.00000_);_(* \(#,##0.00000\);_(* "-"??_);_(@_)</c:formatCode>
                <c:ptCount val="26"/>
                <c:pt idx="0">
                  <c:v>0.5</c:v>
                </c:pt>
                <c:pt idx="1">
                  <c:v>0.30326532985631671</c:v>
                </c:pt>
                <c:pt idx="2">
                  <c:v>0.18393972058572117</c:v>
                </c:pt>
                <c:pt idx="3">
                  <c:v>0.11156508007421491</c:v>
                </c:pt>
                <c:pt idx="4">
                  <c:v>6.7667641618306337E-2</c:v>
                </c:pt>
                <c:pt idx="5">
                  <c:v>4.10424993119494E-2</c:v>
                </c:pt>
                <c:pt idx="6">
                  <c:v>2.4893534183931976E-2</c:v>
                </c:pt>
                <c:pt idx="7">
                  <c:v>1.509869171115925E-2</c:v>
                </c:pt>
                <c:pt idx="8">
                  <c:v>9.1578194443670893E-3</c:v>
                </c:pt>
                <c:pt idx="9">
                  <c:v>5.5544982691211539E-3</c:v>
                </c:pt>
                <c:pt idx="10">
                  <c:v>3.3689734995427331E-3</c:v>
                </c:pt>
                <c:pt idx="11">
                  <c:v>2.0433857192320337E-3</c:v>
                </c:pt>
                <c:pt idx="12">
                  <c:v>1.2393760883331792E-3</c:v>
                </c:pt>
                <c:pt idx="13">
                  <c:v>7.5171959648878618E-4</c:v>
                </c:pt>
                <c:pt idx="14">
                  <c:v>4.5594098277725801E-4</c:v>
                </c:pt>
                <c:pt idx="15">
                  <c:v>2.7654218507391676E-4</c:v>
                </c:pt>
                <c:pt idx="16">
                  <c:v>1.6773131395125587E-4</c:v>
                </c:pt>
                <c:pt idx="17">
                  <c:v>1.0173418450532208E-4</c:v>
                </c:pt>
                <c:pt idx="18">
                  <c:v>6.1704902043339781E-5</c:v>
                </c:pt>
                <c:pt idx="19">
                  <c:v>3.7425914943850299E-5</c:v>
                </c:pt>
                <c:pt idx="20">
                  <c:v>2.269996488124243E-5</c:v>
                </c:pt>
                <c:pt idx="21">
                  <c:v>1.3768224674873576E-5</c:v>
                </c:pt>
                <c:pt idx="22">
                  <c:v>8.3508503951228313E-6</c:v>
                </c:pt>
                <c:pt idx="23">
                  <c:v>5.0650467993153544E-6</c:v>
                </c:pt>
                <c:pt idx="24">
                  <c:v>3.0721061766641045E-6</c:v>
                </c:pt>
                <c:pt idx="25">
                  <c:v>1.8633265860393359E-6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18E-48CD-8CBD-F03C2C9EE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At val="0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F!$N$2</c:f>
          <c:strCache>
            <c:ptCount val="1"/>
            <c:pt idx="0">
              <c:v>Empirical and Actual CDF of F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F!$M$10:$M$509</c:f>
              <c:numCache>
                <c:formatCode>_(* #,##0.00000_);_(* \(#,##0.00000\);_(* "-"??_);_(@_)</c:formatCode>
                <c:ptCount val="500"/>
                <c:pt idx="0">
                  <c:v>1.1374533336572524E-2</c:v>
                </c:pt>
                <c:pt idx="1">
                  <c:v>1.3413930975794268E-2</c:v>
                </c:pt>
                <c:pt idx="2">
                  <c:v>2.2935643738822387E-2</c:v>
                </c:pt>
                <c:pt idx="3">
                  <c:v>2.7052117049512346E-2</c:v>
                </c:pt>
                <c:pt idx="4">
                  <c:v>2.862485998169088E-2</c:v>
                </c:pt>
                <c:pt idx="5">
                  <c:v>3.0055146000271215E-2</c:v>
                </c:pt>
                <c:pt idx="6">
                  <c:v>3.0881231475791172E-2</c:v>
                </c:pt>
                <c:pt idx="7">
                  <c:v>3.2036126654784364E-2</c:v>
                </c:pt>
                <c:pt idx="8">
                  <c:v>3.4772244824863394E-2</c:v>
                </c:pt>
                <c:pt idx="9">
                  <c:v>4.0266855809893046E-2</c:v>
                </c:pt>
                <c:pt idx="10">
                  <c:v>4.7751293018300084E-2</c:v>
                </c:pt>
                <c:pt idx="11">
                  <c:v>5.0248588192160638E-2</c:v>
                </c:pt>
                <c:pt idx="12">
                  <c:v>5.4109964932741506E-2</c:v>
                </c:pt>
                <c:pt idx="13">
                  <c:v>5.6418208896073255E-2</c:v>
                </c:pt>
                <c:pt idx="14">
                  <c:v>6.0497724669719505E-2</c:v>
                </c:pt>
                <c:pt idx="15">
                  <c:v>6.7515079702163805E-2</c:v>
                </c:pt>
                <c:pt idx="16">
                  <c:v>7.0781589748839385E-2</c:v>
                </c:pt>
                <c:pt idx="17">
                  <c:v>7.4893634848403084E-2</c:v>
                </c:pt>
                <c:pt idx="18">
                  <c:v>8.2268172616080729E-2</c:v>
                </c:pt>
                <c:pt idx="19">
                  <c:v>8.3143913446332998E-2</c:v>
                </c:pt>
                <c:pt idx="20">
                  <c:v>8.715937242044676E-2</c:v>
                </c:pt>
                <c:pt idx="21">
                  <c:v>8.7560249638204066E-2</c:v>
                </c:pt>
                <c:pt idx="22">
                  <c:v>8.7775537752646918E-2</c:v>
                </c:pt>
                <c:pt idx="23">
                  <c:v>9.2542322893096982E-2</c:v>
                </c:pt>
                <c:pt idx="24">
                  <c:v>9.2690984824021452E-2</c:v>
                </c:pt>
                <c:pt idx="25">
                  <c:v>9.2973679016636307E-2</c:v>
                </c:pt>
                <c:pt idx="26">
                  <c:v>9.4893382155331676E-2</c:v>
                </c:pt>
                <c:pt idx="27">
                  <c:v>9.9403697697619739E-2</c:v>
                </c:pt>
                <c:pt idx="28">
                  <c:v>0.10019613318246691</c:v>
                </c:pt>
                <c:pt idx="29">
                  <c:v>0.10130505638571652</c:v>
                </c:pt>
                <c:pt idx="30">
                  <c:v>0.10343401095464382</c:v>
                </c:pt>
                <c:pt idx="31">
                  <c:v>0.10795574454298967</c:v>
                </c:pt>
                <c:pt idx="32">
                  <c:v>0.1105804767372297</c:v>
                </c:pt>
                <c:pt idx="33">
                  <c:v>0.11902603708551898</c:v>
                </c:pt>
                <c:pt idx="34">
                  <c:v>0.1204089929122161</c:v>
                </c:pt>
                <c:pt idx="35">
                  <c:v>0.14047292406600329</c:v>
                </c:pt>
                <c:pt idx="36">
                  <c:v>0.14420553737307421</c:v>
                </c:pt>
                <c:pt idx="37">
                  <c:v>0.15219757574858378</c:v>
                </c:pt>
                <c:pt idx="38">
                  <c:v>0.15298362541457813</c:v>
                </c:pt>
                <c:pt idx="39">
                  <c:v>0.15401993928441207</c:v>
                </c:pt>
                <c:pt idx="40">
                  <c:v>0.15661413566734561</c:v>
                </c:pt>
                <c:pt idx="41">
                  <c:v>0.16437962623553043</c:v>
                </c:pt>
                <c:pt idx="42">
                  <c:v>0.16801511080914316</c:v>
                </c:pt>
                <c:pt idx="43">
                  <c:v>0.17170815403159889</c:v>
                </c:pt>
                <c:pt idx="44">
                  <c:v>0.17325667126384231</c:v>
                </c:pt>
                <c:pt idx="45">
                  <c:v>0.17327705703777899</c:v>
                </c:pt>
                <c:pt idx="46">
                  <c:v>0.17442663173657744</c:v>
                </c:pt>
                <c:pt idx="47">
                  <c:v>0.17634614679598851</c:v>
                </c:pt>
                <c:pt idx="48">
                  <c:v>0.17940480210414517</c:v>
                </c:pt>
                <c:pt idx="49">
                  <c:v>0.18972075436846428</c:v>
                </c:pt>
                <c:pt idx="50">
                  <c:v>0.19215266398682329</c:v>
                </c:pt>
                <c:pt idx="51">
                  <c:v>0.19464877704376946</c:v>
                </c:pt>
                <c:pt idx="52">
                  <c:v>0.19585650825828588</c:v>
                </c:pt>
                <c:pt idx="53">
                  <c:v>0.19702439694801022</c:v>
                </c:pt>
                <c:pt idx="54">
                  <c:v>0.20417868011064069</c:v>
                </c:pt>
                <c:pt idx="55">
                  <c:v>0.20531359972018565</c:v>
                </c:pt>
                <c:pt idx="56">
                  <c:v>0.20673693872833879</c:v>
                </c:pt>
                <c:pt idx="57">
                  <c:v>0.20762287207007843</c:v>
                </c:pt>
                <c:pt idx="58">
                  <c:v>0.21204153277638446</c:v>
                </c:pt>
                <c:pt idx="59">
                  <c:v>0.21245173397974515</c:v>
                </c:pt>
                <c:pt idx="60">
                  <c:v>0.21542598423259157</c:v>
                </c:pt>
                <c:pt idx="61">
                  <c:v>0.21600824297200483</c:v>
                </c:pt>
                <c:pt idx="62">
                  <c:v>0.21956099450095662</c:v>
                </c:pt>
                <c:pt idx="63">
                  <c:v>0.22706504294520266</c:v>
                </c:pt>
                <c:pt idx="64">
                  <c:v>0.22751246803289457</c:v>
                </c:pt>
                <c:pt idx="65">
                  <c:v>0.23007360470676486</c:v>
                </c:pt>
                <c:pt idx="66">
                  <c:v>0.23103131700549689</c:v>
                </c:pt>
                <c:pt idx="67">
                  <c:v>0.23176874149755575</c:v>
                </c:pt>
                <c:pt idx="68">
                  <c:v>0.23627488856092929</c:v>
                </c:pt>
                <c:pt idx="69">
                  <c:v>0.23788048566627112</c:v>
                </c:pt>
                <c:pt idx="70">
                  <c:v>0.23867052222554014</c:v>
                </c:pt>
                <c:pt idx="71">
                  <c:v>0.2498129758465816</c:v>
                </c:pt>
                <c:pt idx="72">
                  <c:v>0.25715985403608421</c:v>
                </c:pt>
                <c:pt idx="73">
                  <c:v>0.25795948150965453</c:v>
                </c:pt>
                <c:pt idx="74">
                  <c:v>0.2693583503777946</c:v>
                </c:pt>
                <c:pt idx="75">
                  <c:v>0.27302797541212392</c:v>
                </c:pt>
                <c:pt idx="76">
                  <c:v>0.27369359282357225</c:v>
                </c:pt>
                <c:pt idx="77">
                  <c:v>0.27649193812076556</c:v>
                </c:pt>
                <c:pt idx="78">
                  <c:v>0.27719895476659329</c:v>
                </c:pt>
                <c:pt idx="79">
                  <c:v>0.27840089559395353</c:v>
                </c:pt>
                <c:pt idx="80">
                  <c:v>0.28546810983211646</c:v>
                </c:pt>
                <c:pt idx="81">
                  <c:v>0.28675731849130925</c:v>
                </c:pt>
                <c:pt idx="82">
                  <c:v>0.28899012193694867</c:v>
                </c:pt>
                <c:pt idx="83">
                  <c:v>0.28995257684989023</c:v>
                </c:pt>
                <c:pt idx="84">
                  <c:v>0.29120811640887506</c:v>
                </c:pt>
                <c:pt idx="85">
                  <c:v>0.29986520726705923</c:v>
                </c:pt>
                <c:pt idx="86">
                  <c:v>0.30227628845820775</c:v>
                </c:pt>
                <c:pt idx="87">
                  <c:v>0.31147869085327845</c:v>
                </c:pt>
                <c:pt idx="88">
                  <c:v>0.31317632274174406</c:v>
                </c:pt>
                <c:pt idx="89">
                  <c:v>0.3201207129276073</c:v>
                </c:pt>
                <c:pt idx="90">
                  <c:v>0.32801909661943163</c:v>
                </c:pt>
                <c:pt idx="91">
                  <c:v>0.33625293303604298</c:v>
                </c:pt>
                <c:pt idx="92">
                  <c:v>0.34062886878675647</c:v>
                </c:pt>
                <c:pt idx="93">
                  <c:v>0.34282765012974731</c:v>
                </c:pt>
                <c:pt idx="94">
                  <c:v>0.34589199779056862</c:v>
                </c:pt>
                <c:pt idx="95">
                  <c:v>0.35108207189153073</c:v>
                </c:pt>
                <c:pt idx="96">
                  <c:v>0.35141769992291094</c:v>
                </c:pt>
                <c:pt idx="97">
                  <c:v>0.35388669383400123</c:v>
                </c:pt>
                <c:pt idx="98">
                  <c:v>0.358175984874682</c:v>
                </c:pt>
                <c:pt idx="99">
                  <c:v>0.36679460041334916</c:v>
                </c:pt>
                <c:pt idx="100">
                  <c:v>0.36980663373918465</c:v>
                </c:pt>
                <c:pt idx="101">
                  <c:v>0.37682611620329431</c:v>
                </c:pt>
                <c:pt idx="102">
                  <c:v>0.38356934593557973</c:v>
                </c:pt>
                <c:pt idx="103">
                  <c:v>0.38834068256326071</c:v>
                </c:pt>
                <c:pt idx="104">
                  <c:v>0.39134538133099656</c:v>
                </c:pt>
                <c:pt idx="105">
                  <c:v>0.39266672569804451</c:v>
                </c:pt>
                <c:pt idx="106">
                  <c:v>0.3963369622684772</c:v>
                </c:pt>
                <c:pt idx="107">
                  <c:v>0.39935591563486406</c:v>
                </c:pt>
                <c:pt idx="108">
                  <c:v>0.40222770677099767</c:v>
                </c:pt>
                <c:pt idx="109">
                  <c:v>0.40255484268169339</c:v>
                </c:pt>
                <c:pt idx="110">
                  <c:v>0.40259217450881402</c:v>
                </c:pt>
                <c:pt idx="111">
                  <c:v>0.40368569777051022</c:v>
                </c:pt>
                <c:pt idx="112">
                  <c:v>0.41093495443592781</c:v>
                </c:pt>
                <c:pt idx="113">
                  <c:v>0.41681150096193742</c:v>
                </c:pt>
                <c:pt idx="114">
                  <c:v>0.41777853475040982</c:v>
                </c:pt>
                <c:pt idx="115">
                  <c:v>0.41812780514655695</c:v>
                </c:pt>
                <c:pt idx="116">
                  <c:v>0.42003737889995008</c:v>
                </c:pt>
                <c:pt idx="117">
                  <c:v>0.42012310773924677</c:v>
                </c:pt>
                <c:pt idx="118">
                  <c:v>0.42383281438286025</c:v>
                </c:pt>
                <c:pt idx="119">
                  <c:v>0.42705086462963859</c:v>
                </c:pt>
                <c:pt idx="120">
                  <c:v>0.42766394903192251</c:v>
                </c:pt>
                <c:pt idx="121">
                  <c:v>0.42896103416573128</c:v>
                </c:pt>
                <c:pt idx="122">
                  <c:v>0.43105370701123347</c:v>
                </c:pt>
                <c:pt idx="123">
                  <c:v>0.43722896730490773</c:v>
                </c:pt>
                <c:pt idx="124">
                  <c:v>0.44393717180444775</c:v>
                </c:pt>
                <c:pt idx="125">
                  <c:v>0.44470219529586719</c:v>
                </c:pt>
                <c:pt idx="126">
                  <c:v>0.45296416195518074</c:v>
                </c:pt>
                <c:pt idx="127">
                  <c:v>0.45350368013614378</c:v>
                </c:pt>
                <c:pt idx="128">
                  <c:v>0.45538146899778986</c:v>
                </c:pt>
                <c:pt idx="129">
                  <c:v>0.46070845046169479</c:v>
                </c:pt>
                <c:pt idx="130">
                  <c:v>0.46169792797706555</c:v>
                </c:pt>
                <c:pt idx="131">
                  <c:v>0.46200611241819617</c:v>
                </c:pt>
                <c:pt idx="132">
                  <c:v>0.4626394043152175</c:v>
                </c:pt>
                <c:pt idx="133">
                  <c:v>0.46266594042492099</c:v>
                </c:pt>
                <c:pt idx="134">
                  <c:v>0.46275489696544292</c:v>
                </c:pt>
                <c:pt idx="135">
                  <c:v>0.46372088366264802</c:v>
                </c:pt>
                <c:pt idx="136">
                  <c:v>0.46453446696430545</c:v>
                </c:pt>
                <c:pt idx="137">
                  <c:v>0.46777694162742789</c:v>
                </c:pt>
                <c:pt idx="138">
                  <c:v>0.47377900803567313</c:v>
                </c:pt>
                <c:pt idx="139">
                  <c:v>0.47687345726345592</c:v>
                </c:pt>
                <c:pt idx="140">
                  <c:v>0.47690250876521761</c:v>
                </c:pt>
                <c:pt idx="141">
                  <c:v>0.47740411760906337</c:v>
                </c:pt>
                <c:pt idx="142">
                  <c:v>0.47801095956848427</c:v>
                </c:pt>
                <c:pt idx="143">
                  <c:v>0.49009648697198882</c:v>
                </c:pt>
                <c:pt idx="144">
                  <c:v>0.49508283779411677</c:v>
                </c:pt>
                <c:pt idx="145">
                  <c:v>0.49922600108659215</c:v>
                </c:pt>
                <c:pt idx="146">
                  <c:v>0.50439684434758791</c:v>
                </c:pt>
                <c:pt idx="147">
                  <c:v>0.50692506453036312</c:v>
                </c:pt>
                <c:pt idx="148">
                  <c:v>0.51141392382936701</c:v>
                </c:pt>
                <c:pt idx="149">
                  <c:v>0.51662063221793786</c:v>
                </c:pt>
                <c:pt idx="150">
                  <c:v>0.51678918361648396</c:v>
                </c:pt>
                <c:pt idx="151">
                  <c:v>0.51724315324579351</c:v>
                </c:pt>
                <c:pt idx="152">
                  <c:v>0.51774539458956614</c:v>
                </c:pt>
                <c:pt idx="153">
                  <c:v>0.52379997568896264</c:v>
                </c:pt>
                <c:pt idx="154">
                  <c:v>0.52474940516719348</c:v>
                </c:pt>
                <c:pt idx="155">
                  <c:v>0.53976085031352705</c:v>
                </c:pt>
                <c:pt idx="156">
                  <c:v>0.54410738806035408</c:v>
                </c:pt>
                <c:pt idx="157">
                  <c:v>0.54697162825670187</c:v>
                </c:pt>
                <c:pt idx="158">
                  <c:v>0.54716412475557064</c:v>
                </c:pt>
                <c:pt idx="159">
                  <c:v>0.54753809768316974</c:v>
                </c:pt>
                <c:pt idx="160">
                  <c:v>0.56301209217856085</c:v>
                </c:pt>
                <c:pt idx="161">
                  <c:v>0.56313132175276293</c:v>
                </c:pt>
                <c:pt idx="162">
                  <c:v>0.56473987764871103</c:v>
                </c:pt>
                <c:pt idx="163">
                  <c:v>0.56916726161646958</c:v>
                </c:pt>
                <c:pt idx="164">
                  <c:v>0.57099478377143686</c:v>
                </c:pt>
                <c:pt idx="165">
                  <c:v>0.57625870975430549</c:v>
                </c:pt>
                <c:pt idx="166">
                  <c:v>0.57854533440845402</c:v>
                </c:pt>
                <c:pt idx="167">
                  <c:v>0.58071142817048393</c:v>
                </c:pt>
                <c:pt idx="168">
                  <c:v>0.58263687047827795</c:v>
                </c:pt>
                <c:pt idx="169">
                  <c:v>0.58895065511150646</c:v>
                </c:pt>
                <c:pt idx="170">
                  <c:v>0.59716293589325309</c:v>
                </c:pt>
                <c:pt idx="171">
                  <c:v>0.59932389695411137</c:v>
                </c:pt>
                <c:pt idx="172">
                  <c:v>0.59967300331580253</c:v>
                </c:pt>
                <c:pt idx="173">
                  <c:v>0.6023184802723226</c:v>
                </c:pt>
                <c:pt idx="174">
                  <c:v>0.60578427702017179</c:v>
                </c:pt>
                <c:pt idx="175">
                  <c:v>0.60678852678284623</c:v>
                </c:pt>
                <c:pt idx="176">
                  <c:v>0.6088192200548852</c:v>
                </c:pt>
                <c:pt idx="177">
                  <c:v>0.61410203934190066</c:v>
                </c:pt>
                <c:pt idx="178">
                  <c:v>0.6144251493130849</c:v>
                </c:pt>
                <c:pt idx="179">
                  <c:v>0.61814072946370957</c:v>
                </c:pt>
                <c:pt idx="180">
                  <c:v>0.61849105176193464</c:v>
                </c:pt>
                <c:pt idx="181">
                  <c:v>0.620026212395555</c:v>
                </c:pt>
                <c:pt idx="182">
                  <c:v>0.62068501012497634</c:v>
                </c:pt>
                <c:pt idx="183">
                  <c:v>0.62102887053855649</c:v>
                </c:pt>
                <c:pt idx="184">
                  <c:v>0.62753610800716497</c:v>
                </c:pt>
                <c:pt idx="185">
                  <c:v>0.62887494272018274</c:v>
                </c:pt>
                <c:pt idx="186">
                  <c:v>0.63780102496334157</c:v>
                </c:pt>
                <c:pt idx="187">
                  <c:v>0.64677717958860292</c:v>
                </c:pt>
                <c:pt idx="188">
                  <c:v>0.65290481876498108</c:v>
                </c:pt>
                <c:pt idx="189">
                  <c:v>0.65807116071089788</c:v>
                </c:pt>
                <c:pt idx="190">
                  <c:v>0.6583807828216155</c:v>
                </c:pt>
                <c:pt idx="191">
                  <c:v>0.66177574817458673</c:v>
                </c:pt>
                <c:pt idx="192">
                  <c:v>0.66474448460802005</c:v>
                </c:pt>
                <c:pt idx="193">
                  <c:v>0.66485321971488898</c:v>
                </c:pt>
                <c:pt idx="194">
                  <c:v>0.66509077336022149</c:v>
                </c:pt>
                <c:pt idx="195">
                  <c:v>0.67065919223071779</c:v>
                </c:pt>
                <c:pt idx="196">
                  <c:v>0.67363516035893156</c:v>
                </c:pt>
                <c:pt idx="197">
                  <c:v>0.67544154440754556</c:v>
                </c:pt>
                <c:pt idx="198">
                  <c:v>0.68250401536417504</c:v>
                </c:pt>
                <c:pt idx="199">
                  <c:v>0.68706561905557695</c:v>
                </c:pt>
                <c:pt idx="200">
                  <c:v>0.68759730400953289</c:v>
                </c:pt>
                <c:pt idx="201">
                  <c:v>0.68812567919068945</c:v>
                </c:pt>
                <c:pt idx="202">
                  <c:v>0.69262641853724771</c:v>
                </c:pt>
                <c:pt idx="203">
                  <c:v>0.69547127493035021</c:v>
                </c:pt>
                <c:pt idx="204">
                  <c:v>0.69747576072971296</c:v>
                </c:pt>
                <c:pt idx="205">
                  <c:v>0.70035986363148939</c:v>
                </c:pt>
                <c:pt idx="206">
                  <c:v>0.70392837760687366</c:v>
                </c:pt>
                <c:pt idx="207">
                  <c:v>0.70836198621205415</c:v>
                </c:pt>
                <c:pt idx="208">
                  <c:v>0.70874296861119856</c:v>
                </c:pt>
                <c:pt idx="209">
                  <c:v>0.7112510346912978</c:v>
                </c:pt>
                <c:pt idx="210">
                  <c:v>0.71163471255383648</c:v>
                </c:pt>
                <c:pt idx="211">
                  <c:v>0.72718932263053671</c:v>
                </c:pt>
                <c:pt idx="212">
                  <c:v>0.7329734259629952</c:v>
                </c:pt>
                <c:pt idx="213">
                  <c:v>0.73831364256520737</c:v>
                </c:pt>
                <c:pt idx="214">
                  <c:v>0.74620665913799988</c:v>
                </c:pt>
                <c:pt idx="215">
                  <c:v>0.74627486411532196</c:v>
                </c:pt>
                <c:pt idx="216">
                  <c:v>0.76476048206317238</c:v>
                </c:pt>
                <c:pt idx="217">
                  <c:v>0.76554091402678259</c:v>
                </c:pt>
                <c:pt idx="218">
                  <c:v>0.76604101829588511</c:v>
                </c:pt>
                <c:pt idx="219">
                  <c:v>0.76891617923354294</c:v>
                </c:pt>
                <c:pt idx="220">
                  <c:v>0.7745900827626524</c:v>
                </c:pt>
                <c:pt idx="221">
                  <c:v>0.77697523699256998</c:v>
                </c:pt>
                <c:pt idx="222">
                  <c:v>0.78224761651484731</c:v>
                </c:pt>
                <c:pt idx="223">
                  <c:v>0.78339530634749799</c:v>
                </c:pt>
                <c:pt idx="224">
                  <c:v>0.78400615228835724</c:v>
                </c:pt>
                <c:pt idx="225">
                  <c:v>0.79239103278268208</c:v>
                </c:pt>
                <c:pt idx="226">
                  <c:v>0.79566004940785984</c:v>
                </c:pt>
                <c:pt idx="227">
                  <c:v>0.80527314142153317</c:v>
                </c:pt>
                <c:pt idx="228">
                  <c:v>0.80796015590223103</c:v>
                </c:pt>
                <c:pt idx="229">
                  <c:v>0.81837010873607607</c:v>
                </c:pt>
                <c:pt idx="230">
                  <c:v>0.82006874297744203</c:v>
                </c:pt>
                <c:pt idx="231">
                  <c:v>0.82342210393040149</c:v>
                </c:pt>
                <c:pt idx="232">
                  <c:v>0.82807521675367624</c:v>
                </c:pt>
                <c:pt idx="233">
                  <c:v>0.82928000508110766</c:v>
                </c:pt>
                <c:pt idx="234">
                  <c:v>0.83316990368868371</c:v>
                </c:pt>
                <c:pt idx="235">
                  <c:v>0.83398490243619183</c:v>
                </c:pt>
                <c:pt idx="236">
                  <c:v>0.84084508992193152</c:v>
                </c:pt>
                <c:pt idx="237">
                  <c:v>0.84445316730027342</c:v>
                </c:pt>
                <c:pt idx="238">
                  <c:v>0.84523867082116444</c:v>
                </c:pt>
                <c:pt idx="239">
                  <c:v>0.84563661503731513</c:v>
                </c:pt>
                <c:pt idx="240">
                  <c:v>0.84917558036460439</c:v>
                </c:pt>
                <c:pt idx="241">
                  <c:v>0.85659430234178535</c:v>
                </c:pt>
                <c:pt idx="242">
                  <c:v>0.85827874914390578</c:v>
                </c:pt>
                <c:pt idx="243">
                  <c:v>0.85993117314943568</c:v>
                </c:pt>
                <c:pt idx="244">
                  <c:v>0.86116728325778169</c:v>
                </c:pt>
                <c:pt idx="245">
                  <c:v>0.86137926441777457</c:v>
                </c:pt>
                <c:pt idx="246">
                  <c:v>0.86406025117325236</c:v>
                </c:pt>
                <c:pt idx="247">
                  <c:v>0.87797706205347825</c:v>
                </c:pt>
                <c:pt idx="248">
                  <c:v>0.88954426436159273</c:v>
                </c:pt>
                <c:pt idx="249">
                  <c:v>0.89107864598681008</c:v>
                </c:pt>
                <c:pt idx="250">
                  <c:v>0.89261826308781456</c:v>
                </c:pt>
                <c:pt idx="251">
                  <c:v>0.89415321772678147</c:v>
                </c:pt>
                <c:pt idx="252">
                  <c:v>0.894853814785039</c:v>
                </c:pt>
                <c:pt idx="253">
                  <c:v>0.898091147619552</c:v>
                </c:pt>
                <c:pt idx="254">
                  <c:v>0.90034674972953854</c:v>
                </c:pt>
                <c:pt idx="255">
                  <c:v>0.90877237324506266</c:v>
                </c:pt>
                <c:pt idx="256">
                  <c:v>0.91314519144655371</c:v>
                </c:pt>
                <c:pt idx="257">
                  <c:v>0.9141367747625293</c:v>
                </c:pt>
                <c:pt idx="258">
                  <c:v>0.93152469979619201</c:v>
                </c:pt>
                <c:pt idx="259">
                  <c:v>0.93257490804552912</c:v>
                </c:pt>
                <c:pt idx="260">
                  <c:v>0.93532694536047234</c:v>
                </c:pt>
                <c:pt idx="261">
                  <c:v>0.94032959477304312</c:v>
                </c:pt>
                <c:pt idx="262">
                  <c:v>0.94521000555904855</c:v>
                </c:pt>
                <c:pt idx="263">
                  <c:v>0.95081754441988919</c:v>
                </c:pt>
                <c:pt idx="264">
                  <c:v>0.95560960135418094</c:v>
                </c:pt>
                <c:pt idx="265">
                  <c:v>0.95710483604942942</c:v>
                </c:pt>
                <c:pt idx="266">
                  <c:v>0.96505823168698268</c:v>
                </c:pt>
                <c:pt idx="267">
                  <c:v>0.96547846218857325</c:v>
                </c:pt>
                <c:pt idx="268">
                  <c:v>0.96701618352027541</c:v>
                </c:pt>
                <c:pt idx="269">
                  <c:v>0.97228737558486822</c:v>
                </c:pt>
                <c:pt idx="270">
                  <c:v>0.98478006122658479</c:v>
                </c:pt>
                <c:pt idx="271">
                  <c:v>0.98889907433729973</c:v>
                </c:pt>
                <c:pt idx="272">
                  <c:v>0.9975161683756314</c:v>
                </c:pt>
                <c:pt idx="273">
                  <c:v>0.99768655090339875</c:v>
                </c:pt>
                <c:pt idx="274">
                  <c:v>0.99944919211561101</c:v>
                </c:pt>
                <c:pt idx="275">
                  <c:v>1.0082138437290877</c:v>
                </c:pt>
                <c:pt idx="276">
                  <c:v>1.012883218494512</c:v>
                </c:pt>
                <c:pt idx="277">
                  <c:v>1.0237003549759993</c:v>
                </c:pt>
                <c:pt idx="278">
                  <c:v>1.0258549492582747</c:v>
                </c:pt>
                <c:pt idx="279">
                  <c:v>1.0278784468906752</c:v>
                </c:pt>
                <c:pt idx="280">
                  <c:v>1.0312517178605161</c:v>
                </c:pt>
                <c:pt idx="281">
                  <c:v>1.0353384298320651</c:v>
                </c:pt>
                <c:pt idx="282">
                  <c:v>1.0366431248521117</c:v>
                </c:pt>
                <c:pt idx="283">
                  <c:v>1.040236145393068</c:v>
                </c:pt>
                <c:pt idx="284">
                  <c:v>1.0549493754137631</c:v>
                </c:pt>
                <c:pt idx="285">
                  <c:v>1.0572761917416897</c:v>
                </c:pt>
                <c:pt idx="286">
                  <c:v>1.0688036105405863</c:v>
                </c:pt>
                <c:pt idx="287">
                  <c:v>1.0699885271481804</c:v>
                </c:pt>
                <c:pt idx="288">
                  <c:v>1.0717232365021405</c:v>
                </c:pt>
                <c:pt idx="289">
                  <c:v>1.0847098384966867</c:v>
                </c:pt>
                <c:pt idx="290">
                  <c:v>1.0938855144671962</c:v>
                </c:pt>
                <c:pt idx="291">
                  <c:v>1.0941404801360124</c:v>
                </c:pt>
                <c:pt idx="292">
                  <c:v>1.1153986036224055</c:v>
                </c:pt>
                <c:pt idx="293">
                  <c:v>1.1327581572654506</c:v>
                </c:pt>
                <c:pt idx="294">
                  <c:v>1.1345503341370002</c:v>
                </c:pt>
                <c:pt idx="295">
                  <c:v>1.1380533093943161</c:v>
                </c:pt>
                <c:pt idx="296">
                  <c:v>1.1399374327281906</c:v>
                </c:pt>
                <c:pt idx="297">
                  <c:v>1.145860464036591</c:v>
                </c:pt>
                <c:pt idx="298">
                  <c:v>1.1465137064918391</c:v>
                </c:pt>
                <c:pt idx="299">
                  <c:v>1.1476299468060622</c:v>
                </c:pt>
                <c:pt idx="300">
                  <c:v>1.1696752782777577</c:v>
                </c:pt>
                <c:pt idx="301">
                  <c:v>1.1763522520338059</c:v>
                </c:pt>
                <c:pt idx="302">
                  <c:v>1.1838865307251758</c:v>
                </c:pt>
                <c:pt idx="303">
                  <c:v>1.1855446907403482</c:v>
                </c:pt>
                <c:pt idx="304">
                  <c:v>1.1945850432686005</c:v>
                </c:pt>
                <c:pt idx="305">
                  <c:v>1.1970631345225287</c:v>
                </c:pt>
                <c:pt idx="306">
                  <c:v>1.2002160143920597</c:v>
                </c:pt>
                <c:pt idx="307">
                  <c:v>1.2099736145882496</c:v>
                </c:pt>
                <c:pt idx="308">
                  <c:v>1.2252381357365558</c:v>
                </c:pt>
                <c:pt idx="309">
                  <c:v>1.2258384875136854</c:v>
                </c:pt>
                <c:pt idx="310">
                  <c:v>1.2275976894595888</c:v>
                </c:pt>
                <c:pt idx="311">
                  <c:v>1.2289333988856566</c:v>
                </c:pt>
                <c:pt idx="312">
                  <c:v>1.2335073580641061</c:v>
                </c:pt>
                <c:pt idx="313">
                  <c:v>1.236081088463773</c:v>
                </c:pt>
                <c:pt idx="314">
                  <c:v>1.2569203065313168</c:v>
                </c:pt>
                <c:pt idx="315">
                  <c:v>1.2660086510122972</c:v>
                </c:pt>
                <c:pt idx="316">
                  <c:v>1.2779372654861747</c:v>
                </c:pt>
                <c:pt idx="317">
                  <c:v>1.2792656883469553</c:v>
                </c:pt>
                <c:pt idx="318">
                  <c:v>1.2955525184614145</c:v>
                </c:pt>
                <c:pt idx="319">
                  <c:v>1.2972986311325612</c:v>
                </c:pt>
                <c:pt idx="320">
                  <c:v>1.2991881694124696</c:v>
                </c:pt>
                <c:pt idx="321">
                  <c:v>1.3040003665368294</c:v>
                </c:pt>
                <c:pt idx="322">
                  <c:v>1.3140467611134603</c:v>
                </c:pt>
                <c:pt idx="323">
                  <c:v>1.3141041833844032</c:v>
                </c:pt>
                <c:pt idx="324">
                  <c:v>1.3217047199543397</c:v>
                </c:pt>
                <c:pt idx="325">
                  <c:v>1.3222558683512753</c:v>
                </c:pt>
                <c:pt idx="326">
                  <c:v>1.3302832245404628</c:v>
                </c:pt>
                <c:pt idx="327">
                  <c:v>1.3571894984166968</c:v>
                </c:pt>
                <c:pt idx="328">
                  <c:v>1.3572122256916466</c:v>
                </c:pt>
                <c:pt idx="329">
                  <c:v>1.3576334360794282</c:v>
                </c:pt>
                <c:pt idx="330">
                  <c:v>1.3581267610420886</c:v>
                </c:pt>
                <c:pt idx="331">
                  <c:v>1.3670073725463618</c:v>
                </c:pt>
                <c:pt idx="332">
                  <c:v>1.3685653733947665</c:v>
                </c:pt>
                <c:pt idx="333">
                  <c:v>1.3818542754604488</c:v>
                </c:pt>
                <c:pt idx="334">
                  <c:v>1.3921475502618614</c:v>
                </c:pt>
                <c:pt idx="335">
                  <c:v>1.4172885760137683</c:v>
                </c:pt>
                <c:pt idx="336">
                  <c:v>1.4183872476502213</c:v>
                </c:pt>
                <c:pt idx="337">
                  <c:v>1.4225984427611496</c:v>
                </c:pt>
                <c:pt idx="338">
                  <c:v>1.4351833748885503</c:v>
                </c:pt>
                <c:pt idx="339">
                  <c:v>1.4414356265043833</c:v>
                </c:pt>
                <c:pt idx="340">
                  <c:v>1.4483343445961521</c:v>
                </c:pt>
                <c:pt idx="341">
                  <c:v>1.4507433314376501</c:v>
                </c:pt>
                <c:pt idx="342">
                  <c:v>1.4536675528957548</c:v>
                </c:pt>
                <c:pt idx="343">
                  <c:v>1.4689077262640042</c:v>
                </c:pt>
                <c:pt idx="344">
                  <c:v>1.4844321742459394</c:v>
                </c:pt>
                <c:pt idx="345">
                  <c:v>1.4893291263691835</c:v>
                </c:pt>
                <c:pt idx="346">
                  <c:v>1.4903191610210798</c:v>
                </c:pt>
                <c:pt idx="347">
                  <c:v>1.5013837917244517</c:v>
                </c:pt>
                <c:pt idx="348">
                  <c:v>1.5046179856443611</c:v>
                </c:pt>
                <c:pt idx="349">
                  <c:v>1.5064747560559248</c:v>
                </c:pt>
                <c:pt idx="350">
                  <c:v>1.5194018004544649</c:v>
                </c:pt>
                <c:pt idx="351">
                  <c:v>1.5205465320826654</c:v>
                </c:pt>
                <c:pt idx="352">
                  <c:v>1.5225986722329568</c:v>
                </c:pt>
                <c:pt idx="353">
                  <c:v>1.5364854844559002</c:v>
                </c:pt>
                <c:pt idx="354">
                  <c:v>1.566506352375227</c:v>
                </c:pt>
                <c:pt idx="355">
                  <c:v>1.5685914566769925</c:v>
                </c:pt>
                <c:pt idx="356">
                  <c:v>1.6109604863493301</c:v>
                </c:pt>
                <c:pt idx="357">
                  <c:v>1.6148321425166203</c:v>
                </c:pt>
                <c:pt idx="358">
                  <c:v>1.6160262519368163</c:v>
                </c:pt>
                <c:pt idx="359">
                  <c:v>1.6225867487043129</c:v>
                </c:pt>
                <c:pt idx="360">
                  <c:v>1.6258155880571081</c:v>
                </c:pt>
                <c:pt idx="361">
                  <c:v>1.6295133443762908</c:v>
                </c:pt>
                <c:pt idx="362">
                  <c:v>1.630613338217771</c:v>
                </c:pt>
                <c:pt idx="363">
                  <c:v>1.6332888838573227</c:v>
                </c:pt>
                <c:pt idx="364">
                  <c:v>1.6366435994512658</c:v>
                </c:pt>
                <c:pt idx="365">
                  <c:v>1.642690985534546</c:v>
                </c:pt>
                <c:pt idx="366">
                  <c:v>1.6449707145226213</c:v>
                </c:pt>
                <c:pt idx="367">
                  <c:v>1.6497309908979421</c:v>
                </c:pt>
                <c:pt idx="368">
                  <c:v>1.6540386567731966</c:v>
                </c:pt>
                <c:pt idx="369">
                  <c:v>1.6583805855919111</c:v>
                </c:pt>
                <c:pt idx="370">
                  <c:v>1.6614244621633925</c:v>
                </c:pt>
                <c:pt idx="371">
                  <c:v>1.664181045122058</c:v>
                </c:pt>
                <c:pt idx="372">
                  <c:v>1.6777765894169687</c:v>
                </c:pt>
                <c:pt idx="373">
                  <c:v>1.6906008177537186</c:v>
                </c:pt>
                <c:pt idx="374">
                  <c:v>1.6964112557302806</c:v>
                </c:pt>
                <c:pt idx="375">
                  <c:v>1.6970644901048091</c:v>
                </c:pt>
                <c:pt idx="376">
                  <c:v>1.7071798993947864</c:v>
                </c:pt>
                <c:pt idx="377">
                  <c:v>1.7095619013654324</c:v>
                </c:pt>
                <c:pt idx="378">
                  <c:v>1.7216595084331348</c:v>
                </c:pt>
                <c:pt idx="379">
                  <c:v>1.7325128412100153</c:v>
                </c:pt>
                <c:pt idx="380">
                  <c:v>1.7726941154287643</c:v>
                </c:pt>
                <c:pt idx="381">
                  <c:v>1.7877946667532494</c:v>
                </c:pt>
                <c:pt idx="382">
                  <c:v>1.8165479473545889</c:v>
                </c:pt>
                <c:pt idx="383">
                  <c:v>1.8402890650497044</c:v>
                </c:pt>
                <c:pt idx="384">
                  <c:v>1.85075048060795</c:v>
                </c:pt>
                <c:pt idx="385">
                  <c:v>1.8528785007690911</c:v>
                </c:pt>
                <c:pt idx="386">
                  <c:v>1.8677437724822032</c:v>
                </c:pt>
                <c:pt idx="387">
                  <c:v>1.8818589870412064</c:v>
                </c:pt>
                <c:pt idx="388">
                  <c:v>1.9109029754110498</c:v>
                </c:pt>
                <c:pt idx="389">
                  <c:v>1.9147955167810742</c:v>
                </c:pt>
                <c:pt idx="390">
                  <c:v>1.9381612784232207</c:v>
                </c:pt>
                <c:pt idx="391">
                  <c:v>1.9382307251672874</c:v>
                </c:pt>
                <c:pt idx="392">
                  <c:v>1.9793722038560873</c:v>
                </c:pt>
                <c:pt idx="393">
                  <c:v>1.9953461530265093</c:v>
                </c:pt>
                <c:pt idx="394">
                  <c:v>2.0122970631989614</c:v>
                </c:pt>
                <c:pt idx="395">
                  <c:v>2.0141100595507591</c:v>
                </c:pt>
                <c:pt idx="396">
                  <c:v>2.0194248191921922</c:v>
                </c:pt>
                <c:pt idx="397">
                  <c:v>2.0328233448933104</c:v>
                </c:pt>
                <c:pt idx="398">
                  <c:v>2.034959062873575</c:v>
                </c:pt>
                <c:pt idx="399">
                  <c:v>2.0445939821839882</c:v>
                </c:pt>
                <c:pt idx="400">
                  <c:v>2.0546715545870806</c:v>
                </c:pt>
                <c:pt idx="401">
                  <c:v>2.0565329125301197</c:v>
                </c:pt>
                <c:pt idx="402">
                  <c:v>2.0565413110595054</c:v>
                </c:pt>
                <c:pt idx="403">
                  <c:v>2.0594963650395726</c:v>
                </c:pt>
                <c:pt idx="404">
                  <c:v>2.0784035173985842</c:v>
                </c:pt>
                <c:pt idx="405">
                  <c:v>2.078973372167165</c:v>
                </c:pt>
                <c:pt idx="406">
                  <c:v>2.0847920207116095</c:v>
                </c:pt>
                <c:pt idx="407">
                  <c:v>2.1053471859440109</c:v>
                </c:pt>
                <c:pt idx="408">
                  <c:v>2.1280699757434784</c:v>
                </c:pt>
                <c:pt idx="409">
                  <c:v>2.1681897211958954</c:v>
                </c:pt>
                <c:pt idx="410">
                  <c:v>2.1731754518658586</c:v>
                </c:pt>
                <c:pt idx="411">
                  <c:v>2.1840977121862926</c:v>
                </c:pt>
                <c:pt idx="412">
                  <c:v>2.1846599064531405</c:v>
                </c:pt>
                <c:pt idx="413">
                  <c:v>2.1858768172823617</c:v>
                </c:pt>
                <c:pt idx="414">
                  <c:v>2.1935959867810886</c:v>
                </c:pt>
                <c:pt idx="415">
                  <c:v>2.1997578685358321</c:v>
                </c:pt>
                <c:pt idx="416">
                  <c:v>2.2039457892694863</c:v>
                </c:pt>
                <c:pt idx="417">
                  <c:v>2.2152049662016675</c:v>
                </c:pt>
                <c:pt idx="418">
                  <c:v>2.2181397859435497</c:v>
                </c:pt>
                <c:pt idx="419">
                  <c:v>2.2281387298557114</c:v>
                </c:pt>
                <c:pt idx="420">
                  <c:v>2.2592968020843767</c:v>
                </c:pt>
                <c:pt idx="421">
                  <c:v>2.2646474963166474</c:v>
                </c:pt>
                <c:pt idx="422">
                  <c:v>2.3000578251828254</c:v>
                </c:pt>
                <c:pt idx="423">
                  <c:v>2.3308235809476581</c:v>
                </c:pt>
                <c:pt idx="424">
                  <c:v>2.3390923514391799</c:v>
                </c:pt>
                <c:pt idx="425">
                  <c:v>2.344250373031628</c:v>
                </c:pt>
                <c:pt idx="426">
                  <c:v>2.3623556325926565</c:v>
                </c:pt>
                <c:pt idx="427">
                  <c:v>2.3670225803310379</c:v>
                </c:pt>
                <c:pt idx="428">
                  <c:v>2.397213041487142</c:v>
                </c:pt>
                <c:pt idx="429">
                  <c:v>2.4210780420846048</c:v>
                </c:pt>
                <c:pt idx="430">
                  <c:v>2.4231133592247009</c:v>
                </c:pt>
                <c:pt idx="431">
                  <c:v>2.4485478589332925</c:v>
                </c:pt>
                <c:pt idx="432">
                  <c:v>2.4598060483860356</c:v>
                </c:pt>
                <c:pt idx="433">
                  <c:v>2.4706909494714799</c:v>
                </c:pt>
                <c:pt idx="434">
                  <c:v>2.513460290707402</c:v>
                </c:pt>
                <c:pt idx="435">
                  <c:v>2.5135038682764215</c:v>
                </c:pt>
                <c:pt idx="436">
                  <c:v>2.5260840687056603</c:v>
                </c:pt>
                <c:pt idx="437">
                  <c:v>2.5901437902709756</c:v>
                </c:pt>
                <c:pt idx="438">
                  <c:v>2.5987839943233424</c:v>
                </c:pt>
                <c:pt idx="439">
                  <c:v>2.6073606088086496</c:v>
                </c:pt>
                <c:pt idx="440">
                  <c:v>2.6236478756373325</c:v>
                </c:pt>
                <c:pt idx="441">
                  <c:v>2.6360637356756098</c:v>
                </c:pt>
                <c:pt idx="442">
                  <c:v>2.6730613516282173</c:v>
                </c:pt>
                <c:pt idx="443">
                  <c:v>2.6827054557995291</c:v>
                </c:pt>
                <c:pt idx="444">
                  <c:v>2.690743711799624</c:v>
                </c:pt>
                <c:pt idx="445">
                  <c:v>2.7411807524927876</c:v>
                </c:pt>
                <c:pt idx="446">
                  <c:v>2.7721039297194698</c:v>
                </c:pt>
                <c:pt idx="447">
                  <c:v>2.7835669622727472</c:v>
                </c:pt>
                <c:pt idx="448">
                  <c:v>2.7947273290992416</c:v>
                </c:pt>
                <c:pt idx="449">
                  <c:v>2.8199575139406794</c:v>
                </c:pt>
                <c:pt idx="450">
                  <c:v>2.8339001146063802</c:v>
                </c:pt>
                <c:pt idx="451">
                  <c:v>2.8909930422288377</c:v>
                </c:pt>
                <c:pt idx="452">
                  <c:v>2.9088110585295581</c:v>
                </c:pt>
                <c:pt idx="453">
                  <c:v>2.9437876981835771</c:v>
                </c:pt>
                <c:pt idx="454">
                  <c:v>2.9526380176685358</c:v>
                </c:pt>
                <c:pt idx="455">
                  <c:v>2.9617657962484771</c:v>
                </c:pt>
                <c:pt idx="456">
                  <c:v>2.9691963180105554</c:v>
                </c:pt>
                <c:pt idx="457">
                  <c:v>2.9930177381905967</c:v>
                </c:pt>
                <c:pt idx="458">
                  <c:v>3.0807996406903522</c:v>
                </c:pt>
                <c:pt idx="459">
                  <c:v>3.1085173734947658</c:v>
                </c:pt>
                <c:pt idx="460">
                  <c:v>3.1149130205455053</c:v>
                </c:pt>
                <c:pt idx="461">
                  <c:v>3.2021848262773478</c:v>
                </c:pt>
                <c:pt idx="462">
                  <c:v>3.2254389326887836</c:v>
                </c:pt>
                <c:pt idx="463">
                  <c:v>3.2489013526066297</c:v>
                </c:pt>
                <c:pt idx="464">
                  <c:v>3.3814211684092208</c:v>
                </c:pt>
                <c:pt idx="465">
                  <c:v>3.5041298453599459</c:v>
                </c:pt>
                <c:pt idx="466">
                  <c:v>3.5338732761813363</c:v>
                </c:pt>
                <c:pt idx="467">
                  <c:v>3.6239074142753802</c:v>
                </c:pt>
                <c:pt idx="468">
                  <c:v>3.636152975600921</c:v>
                </c:pt>
                <c:pt idx="469">
                  <c:v>3.6410826497717457</c:v>
                </c:pt>
                <c:pt idx="470">
                  <c:v>3.6633175993758131</c:v>
                </c:pt>
                <c:pt idx="471">
                  <c:v>3.681291846159688</c:v>
                </c:pt>
                <c:pt idx="472">
                  <c:v>3.7110447584616431</c:v>
                </c:pt>
                <c:pt idx="473">
                  <c:v>3.7267662373452737</c:v>
                </c:pt>
                <c:pt idx="474">
                  <c:v>3.8793378032432346</c:v>
                </c:pt>
                <c:pt idx="475">
                  <c:v>3.898060087579061</c:v>
                </c:pt>
                <c:pt idx="476">
                  <c:v>3.899947003010015</c:v>
                </c:pt>
                <c:pt idx="477">
                  <c:v>3.9075261142602455</c:v>
                </c:pt>
                <c:pt idx="478">
                  <c:v>3.9371988185024085</c:v>
                </c:pt>
                <c:pt idx="479">
                  <c:v>4.0401649569007381</c:v>
                </c:pt>
                <c:pt idx="480">
                  <c:v>4.2524011964031212</c:v>
                </c:pt>
                <c:pt idx="481">
                  <c:v>4.3606732717857772</c:v>
                </c:pt>
                <c:pt idx="482">
                  <c:v>4.4242042300755617</c:v>
                </c:pt>
                <c:pt idx="483">
                  <c:v>4.448184823088936</c:v>
                </c:pt>
                <c:pt idx="484">
                  <c:v>4.4605215689408793</c:v>
                </c:pt>
                <c:pt idx="485">
                  <c:v>4.5329675485737573</c:v>
                </c:pt>
                <c:pt idx="486">
                  <c:v>4.5994597162685409</c:v>
                </c:pt>
                <c:pt idx="487">
                  <c:v>5.3564934777783648</c:v>
                </c:pt>
                <c:pt idx="488">
                  <c:v>5.3821219732581209</c:v>
                </c:pt>
                <c:pt idx="489">
                  <c:v>5.5152293531573786</c:v>
                </c:pt>
                <c:pt idx="490">
                  <c:v>5.6339687848179425</c:v>
                </c:pt>
                <c:pt idx="491">
                  <c:v>5.9488993519323881</c:v>
                </c:pt>
                <c:pt idx="492">
                  <c:v>6.2460082517456952</c:v>
                </c:pt>
                <c:pt idx="493">
                  <c:v>6.605146019429589</c:v>
                </c:pt>
                <c:pt idx="494">
                  <c:v>7.0584609194047259</c:v>
                </c:pt>
                <c:pt idx="495">
                  <c:v>10.268610442361661</c:v>
                </c:pt>
                <c:pt idx="496">
                  <c:v>10.563006257061494</c:v>
                </c:pt>
                <c:pt idx="497">
                  <c:v>17.167710137937558</c:v>
                </c:pt>
                <c:pt idx="498">
                  <c:v>19.388966983669068</c:v>
                </c:pt>
                <c:pt idx="499">
                  <c:v>31.294239936414808</c:v>
                </c:pt>
              </c:numCache>
            </c:numRef>
          </c:xVal>
          <c:yVal>
            <c:numRef>
              <c:f>F!$N$10:$N$509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4F-4B33-A80A-6FD6F44E9488}"/>
            </c:ext>
          </c:extLst>
        </c:ser>
        <c:ser>
          <c:idx val="1"/>
          <c:order val="1"/>
          <c:tx>
            <c:strRef>
              <c:f>F!$P$8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F!$P$10:$P$40</c:f>
              <c:numCache>
                <c:formatCode>_(* #,##0.00_);_(* \(#,##0.00\);_(* "-"??_);_(@_)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F!$Q$10:$Q$40</c:f>
              <c:numCache>
                <c:formatCode>_(* #,##0.00000_);_(* \(#,##0.00000\);_(* "-"??_);_(@_)</c:formatCode>
                <c:ptCount val="31"/>
                <c:pt idx="0">
                  <c:v>0</c:v>
                </c:pt>
                <c:pt idx="1">
                  <c:v>0.55292038653151632</c:v>
                </c:pt>
                <c:pt idx="2">
                  <c:v>0.79730635751334911</c:v>
                </c:pt>
                <c:pt idx="3">
                  <c:v>0.89542977876471086</c:v>
                </c:pt>
                <c:pt idx="4">
                  <c:v>0.94036917784879737</c:v>
                </c:pt>
                <c:pt idx="5">
                  <c:v>0.96332664578181348</c:v>
                </c:pt>
                <c:pt idx="6">
                  <c:v>0.97609287120616806</c:v>
                </c:pt>
                <c:pt idx="7">
                  <c:v>0.98368078153419702</c:v>
                </c:pt>
                <c:pt idx="8">
                  <c:v>0.98843792564475552</c:v>
                </c:pt>
                <c:pt idx="9">
                  <c:v>0.99155316026472251</c:v>
                </c:pt>
                <c:pt idx="10">
                  <c:v>0.99366839649337591</c:v>
                </c:pt>
                <c:pt idx="11">
                  <c:v>0.99514917874090503</c:v>
                </c:pt>
                <c:pt idx="12">
                  <c:v>0.99621322006069479</c:v>
                </c:pt>
                <c:pt idx="13">
                  <c:v>0.99699524605942236</c:v>
                </c:pt>
                <c:pt idx="14">
                  <c:v>0.99758142728219468</c:v>
                </c:pt>
                <c:pt idx="15">
                  <c:v>0.99802848780221198</c:v>
                </c:pt>
                <c:pt idx="16">
                  <c:v>0.99837472463353083</c:v>
                </c:pt>
                <c:pt idx="17">
                  <c:v>0.9986465799955242</c:v>
                </c:pt>
                <c:pt idx="18">
                  <c:v>0.99886267970643972</c:v>
                </c:pt>
                <c:pt idx="19">
                  <c:v>0.9990363813376717</c:v>
                </c:pt>
                <c:pt idx="20">
                  <c:v>0.99917742075339255</c:v>
                </c:pt>
                <c:pt idx="21">
                  <c:v>0.99929299911280789</c:v>
                </c:pt>
                <c:pt idx="22">
                  <c:v>0.99938851455878452</c:v>
                </c:pt>
                <c:pt idx="23">
                  <c:v>0.99946806352430206</c:v>
                </c:pt>
                <c:pt idx="24">
                  <c:v>0.99953478979435206</c:v>
                </c:pt>
                <c:pt idx="25">
                  <c:v>0.9995911311929252</c:v>
                </c:pt>
                <c:pt idx="26">
                  <c:v>0.99963899631928133</c:v>
                </c:pt>
                <c:pt idx="27">
                  <c:v>0.99967989277803293</c:v>
                </c:pt>
                <c:pt idx="28">
                  <c:v>0.99971502131122314</c:v>
                </c:pt>
                <c:pt idx="29">
                  <c:v>0.99974534565535822</c:v>
                </c:pt>
                <c:pt idx="30">
                  <c:v>0.99977164491174697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4F-4B33-A80A-6FD6F44E9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0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F!$N$3</c:f>
          <c:strCache>
            <c:ptCount val="1"/>
            <c:pt idx="0">
              <c:v>Actual PDF of F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F!$B$2</c:f>
              <c:strCache>
                <c:ptCount val="1"/>
                <c:pt idx="0">
                  <c:v>F Distribution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F!$P$10:$P$40</c:f>
              <c:numCache>
                <c:formatCode>_(* #,##0.00_);_(* \(#,##0.00\);_(* "-"??_);_(@_)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F!$R$10:$R$40</c:f>
              <c:numCache>
                <c:formatCode>_(* #,##0.00000_);_(* \(#,##0.00000\);_(* "-"??_);_(@_)</c:formatCode>
                <c:ptCount val="31"/>
                <c:pt idx="0">
                  <c:v>0</c:v>
                </c:pt>
                <c:pt idx="1">
                  <c:v>0.24197072451914337</c:v>
                </c:pt>
                <c:pt idx="2">
                  <c:v>0.20755374871029736</c:v>
                </c:pt>
                <c:pt idx="3">
                  <c:v>0.15418032980376933</c:v>
                </c:pt>
                <c:pt idx="4">
                  <c:v>0.10798193302637614</c:v>
                </c:pt>
                <c:pt idx="5">
                  <c:v>7.3224912809632461E-2</c:v>
                </c:pt>
                <c:pt idx="6">
                  <c:v>4.8652173329641474E-2</c:v>
                </c:pt>
                <c:pt idx="7">
                  <c:v>3.1873400451481231E-2</c:v>
                </c:pt>
                <c:pt idx="8">
                  <c:v>2.066698535409206E-2</c:v>
                </c:pt>
                <c:pt idx="9">
                  <c:v>1.3295545235814027E-2</c:v>
                </c:pt>
                <c:pt idx="10">
                  <c:v>8.5003666025203466E-3</c:v>
                </c:pt>
                <c:pt idx="11">
                  <c:v>5.4073783506338397E-3</c:v>
                </c:pt>
                <c:pt idx="12">
                  <c:v>3.4255775001102609E-3</c:v>
                </c:pt>
                <c:pt idx="13">
                  <c:v>2.1625572306371672E-3</c:v>
                </c:pt>
                <c:pt idx="14">
                  <c:v>1.3611710706428022E-3</c:v>
                </c:pt>
                <c:pt idx="15">
                  <c:v>8.5456889492141149E-4</c:v>
                </c:pt>
                <c:pt idx="16">
                  <c:v>5.353209030595419E-4</c:v>
                </c:pt>
                <c:pt idx="17">
                  <c:v>3.346812869676638E-4</c:v>
                </c:pt>
                <c:pt idx="18">
                  <c:v>2.0887957792012186E-4</c:v>
                </c:pt>
                <c:pt idx="19">
                  <c:v>1.3016352106201903E-4</c:v>
                </c:pt>
                <c:pt idx="20">
                  <c:v>8.099910956089119E-5</c:v>
                </c:pt>
                <c:pt idx="21">
                  <c:v>5.0341674029871852E-5</c:v>
                </c:pt>
                <c:pt idx="22">
                  <c:v>3.1252308687037288E-5</c:v>
                </c:pt>
                <c:pt idx="23">
                  <c:v>1.9381502517190477E-5</c:v>
                </c:pt>
                <c:pt idx="24">
                  <c:v>1.2008310358004454E-5</c:v>
                </c:pt>
                <c:pt idx="25">
                  <c:v>7.4335975736714878E-6</c:v>
                </c:pt>
                <c:pt idx="26">
                  <c:v>4.5979947924431079E-6</c:v>
                </c:pt>
                <c:pt idx="27">
                  <c:v>2.8419500610616111E-6</c:v>
                </c:pt>
                <c:pt idx="28">
                  <c:v>1.755360554272841E-6</c:v>
                </c:pt>
                <c:pt idx="29">
                  <c:v>1.0835253517679889E-6</c:v>
                </c:pt>
                <c:pt idx="30">
                  <c:v>6.6842620035749014E-7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58E-4573-A3E5-D18FA0B16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At val="0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Gamma!$N$2</c:f>
          <c:strCache>
            <c:ptCount val="1"/>
            <c:pt idx="0">
              <c:v>Empirical and Actual CDF of Gamma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Gamma!$M$8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Gamma!$M$10:$M$509</c:f>
              <c:numCache>
                <c:formatCode>_(* #,##0.00000_);_(* \(#,##0.00000\);_(* "-"??_);_(@_)</c:formatCode>
                <c:ptCount val="500"/>
                <c:pt idx="0">
                  <c:v>6.1618846279759665E-2</c:v>
                </c:pt>
                <c:pt idx="1">
                  <c:v>6.9830825601820481E-2</c:v>
                </c:pt>
                <c:pt idx="2">
                  <c:v>0.10499900270775496</c:v>
                </c:pt>
                <c:pt idx="3">
                  <c:v>0.11907992098152653</c:v>
                </c:pt>
                <c:pt idx="4">
                  <c:v>0.12432671712555957</c:v>
                </c:pt>
                <c:pt idx="5">
                  <c:v>0.12904118494707004</c:v>
                </c:pt>
                <c:pt idx="6">
                  <c:v>0.13174066777611734</c:v>
                </c:pt>
                <c:pt idx="7">
                  <c:v>0.13548719514984967</c:v>
                </c:pt>
                <c:pt idx="8">
                  <c:v>0.14424321827424622</c:v>
                </c:pt>
                <c:pt idx="9">
                  <c:v>0.16137135445109532</c:v>
                </c:pt>
                <c:pt idx="10">
                  <c:v>0.18387601337082801</c:v>
                </c:pt>
                <c:pt idx="11">
                  <c:v>0.19120277606724934</c:v>
                </c:pt>
                <c:pt idx="12">
                  <c:v>0.20237253729923771</c:v>
                </c:pt>
                <c:pt idx="13">
                  <c:v>0.20896346916196809</c:v>
                </c:pt>
                <c:pt idx="14">
                  <c:v>0.2204661491669461</c:v>
                </c:pt>
                <c:pt idx="15">
                  <c:v>0.23985474268579954</c:v>
                </c:pt>
                <c:pt idx="16">
                  <c:v>0.24872360342016911</c:v>
                </c:pt>
                <c:pt idx="17">
                  <c:v>0.25975868194216728</c:v>
                </c:pt>
                <c:pt idx="18">
                  <c:v>0.27921563355389917</c:v>
                </c:pt>
                <c:pt idx="19">
                  <c:v>0.28149953971768477</c:v>
                </c:pt>
                <c:pt idx="20">
                  <c:v>0.29190359091597518</c:v>
                </c:pt>
                <c:pt idx="21">
                  <c:v>0.29293627316797488</c:v>
                </c:pt>
                <c:pt idx="22">
                  <c:v>0.29349042825278626</c:v>
                </c:pt>
                <c:pt idx="23">
                  <c:v>0.30568346792730461</c:v>
                </c:pt>
                <c:pt idx="24">
                  <c:v>0.30606142483927667</c:v>
                </c:pt>
                <c:pt idx="25">
                  <c:v>0.30677976790161438</c:v>
                </c:pt>
                <c:pt idx="26">
                  <c:v>0.31164493006061667</c:v>
                </c:pt>
                <c:pt idx="27">
                  <c:v>0.32298939909683561</c:v>
                </c:pt>
                <c:pt idx="28">
                  <c:v>0.32497043743610199</c:v>
                </c:pt>
                <c:pt idx="29">
                  <c:v>0.32773675072879516</c:v>
                </c:pt>
                <c:pt idx="30">
                  <c:v>0.33302856456928459</c:v>
                </c:pt>
                <c:pt idx="31">
                  <c:v>0.34418723841104415</c:v>
                </c:pt>
                <c:pt idx="32">
                  <c:v>0.3506158851574484</c:v>
                </c:pt>
                <c:pt idx="33">
                  <c:v>0.37107197936808745</c:v>
                </c:pt>
                <c:pt idx="34">
                  <c:v>0.3743897220782495</c:v>
                </c:pt>
                <c:pt idx="35">
                  <c:v>0.4216039915780801</c:v>
                </c:pt>
                <c:pt idx="36">
                  <c:v>0.43021138214765881</c:v>
                </c:pt>
                <c:pt idx="37">
                  <c:v>0.44847095401074949</c:v>
                </c:pt>
                <c:pt idx="38">
                  <c:v>0.45025473762475704</c:v>
                </c:pt>
                <c:pt idx="39">
                  <c:v>0.45260321059048614</c:v>
                </c:pt>
                <c:pt idx="40">
                  <c:v>0.45846616361205667</c:v>
                </c:pt>
                <c:pt idx="41">
                  <c:v>0.47588373627450142</c:v>
                </c:pt>
                <c:pt idx="42">
                  <c:v>0.48397180433602727</c:v>
                </c:pt>
                <c:pt idx="43">
                  <c:v>0.49214621369052625</c:v>
                </c:pt>
                <c:pt idx="44">
                  <c:v>0.4955615317597154</c:v>
                </c:pt>
                <c:pt idx="45">
                  <c:v>0.49560644564028822</c:v>
                </c:pt>
                <c:pt idx="46">
                  <c:v>0.49813718808036955</c:v>
                </c:pt>
                <c:pt idx="47">
                  <c:v>0.50235423224671549</c:v>
                </c:pt>
                <c:pt idx="48">
                  <c:v>0.50905171738928612</c:v>
                </c:pt>
                <c:pt idx="49">
                  <c:v>0.53144570265963942</c:v>
                </c:pt>
                <c:pt idx="50">
                  <c:v>0.53668254670580295</c:v>
                </c:pt>
                <c:pt idx="51">
                  <c:v>0.5420413290387962</c:v>
                </c:pt>
                <c:pt idx="52">
                  <c:v>0.54462828334123536</c:v>
                </c:pt>
                <c:pt idx="53">
                  <c:v>0.54712629116350497</c:v>
                </c:pt>
                <c:pt idx="54">
                  <c:v>0.56235266427928909</c:v>
                </c:pt>
                <c:pt idx="55">
                  <c:v>0.56475629875374145</c:v>
                </c:pt>
                <c:pt idx="56">
                  <c:v>0.56776628533796991</c:v>
                </c:pt>
                <c:pt idx="57">
                  <c:v>0.56963729423585441</c:v>
                </c:pt>
                <c:pt idx="58">
                  <c:v>0.57894071520864143</c:v>
                </c:pt>
                <c:pt idx="59">
                  <c:v>0.57980201276733612</c:v>
                </c:pt>
                <c:pt idx="60">
                  <c:v>0.58603512500332877</c:v>
                </c:pt>
                <c:pt idx="61">
                  <c:v>0.58725292682712193</c:v>
                </c:pt>
                <c:pt idx="62">
                  <c:v>0.59466649722952958</c:v>
                </c:pt>
                <c:pt idx="63">
                  <c:v>0.61023077971731476</c:v>
                </c:pt>
                <c:pt idx="64">
                  <c:v>0.61115481473106081</c:v>
                </c:pt>
                <c:pt idx="65">
                  <c:v>0.61643567573464364</c:v>
                </c:pt>
                <c:pt idx="66">
                  <c:v>0.61840672057512414</c:v>
                </c:pt>
                <c:pt idx="67">
                  <c:v>0.61992303959490191</c:v>
                </c:pt>
                <c:pt idx="68">
                  <c:v>0.62916334124092443</c:v>
                </c:pt>
                <c:pt idx="69">
                  <c:v>0.63244533765260613</c:v>
                </c:pt>
                <c:pt idx="70">
                  <c:v>0.63405825651894487</c:v>
                </c:pt>
                <c:pt idx="71">
                  <c:v>0.65666919871670926</c:v>
                </c:pt>
                <c:pt idx="72">
                  <c:v>0.67144158129604681</c:v>
                </c:pt>
                <c:pt idx="73">
                  <c:v>0.67304303129676135</c:v>
                </c:pt>
                <c:pt idx="74">
                  <c:v>0.6957398074723713</c:v>
                </c:pt>
                <c:pt idx="75">
                  <c:v>0.7029950562313857</c:v>
                </c:pt>
                <c:pt idx="76">
                  <c:v>0.70430842163915175</c:v>
                </c:pt>
                <c:pt idx="77">
                  <c:v>0.70982122292711236</c:v>
                </c:pt>
                <c:pt idx="78">
                  <c:v>0.71121183223833706</c:v>
                </c:pt>
                <c:pt idx="79">
                  <c:v>0.71357384138488944</c:v>
                </c:pt>
                <c:pt idx="80">
                  <c:v>0.72741039754872683</c:v>
                </c:pt>
                <c:pt idx="81">
                  <c:v>0.72992506303473048</c:v>
                </c:pt>
                <c:pt idx="82">
                  <c:v>0.73427347339101923</c:v>
                </c:pt>
                <c:pt idx="83">
                  <c:v>0.73614522683013173</c:v>
                </c:pt>
                <c:pt idx="84">
                  <c:v>0.73858458585677544</c:v>
                </c:pt>
                <c:pt idx="85">
                  <c:v>0.75533194205897847</c:v>
                </c:pt>
                <c:pt idx="86">
                  <c:v>0.75997407222700986</c:v>
                </c:pt>
                <c:pt idx="87">
                  <c:v>0.77760500178107106</c:v>
                </c:pt>
                <c:pt idx="88">
                  <c:v>0.78084270539237965</c:v>
                </c:pt>
                <c:pt idx="89">
                  <c:v>0.79403989981613676</c:v>
                </c:pt>
                <c:pt idx="90">
                  <c:v>0.80895974157778949</c:v>
                </c:pt>
                <c:pt idx="91">
                  <c:v>0.82441333173354425</c:v>
                </c:pt>
                <c:pt idx="92">
                  <c:v>0.83258561512308171</c:v>
                </c:pt>
                <c:pt idx="93">
                  <c:v>0.83668145938108063</c:v>
                </c:pt>
                <c:pt idx="94">
                  <c:v>0.8423780677155176</c:v>
                </c:pt>
                <c:pt idx="95">
                  <c:v>0.85199590322026175</c:v>
                </c:pt>
                <c:pt idx="96">
                  <c:v>0.85261655362000843</c:v>
                </c:pt>
                <c:pt idx="97">
                  <c:v>0.85717741874882181</c:v>
                </c:pt>
                <c:pt idx="98">
                  <c:v>0.86508067070077421</c:v>
                </c:pt>
                <c:pt idx="99">
                  <c:v>0.88088463644184201</c:v>
                </c:pt>
                <c:pt idx="100">
                  <c:v>0.88638412723981963</c:v>
                </c:pt>
                <c:pt idx="101">
                  <c:v>0.89915377852022438</c:v>
                </c:pt>
                <c:pt idx="102">
                  <c:v>0.91136010554943037</c:v>
                </c:pt>
                <c:pt idx="103">
                  <c:v>0.91996158875911449</c:v>
                </c:pt>
                <c:pt idx="104">
                  <c:v>0.92536341268584565</c:v>
                </c:pt>
                <c:pt idx="105">
                  <c:v>0.92773530540587712</c:v>
                </c:pt>
                <c:pt idx="106">
                  <c:v>0.93431210890353233</c:v>
                </c:pt>
                <c:pt idx="107">
                  <c:v>0.9397092753916908</c:v>
                </c:pt>
                <c:pt idx="108">
                  <c:v>0.9448328923494036</c:v>
                </c:pt>
                <c:pt idx="109">
                  <c:v>0.94541589803980619</c:v>
                </c:pt>
                <c:pt idx="110">
                  <c:v>0.94548242065723143</c:v>
                </c:pt>
                <c:pt idx="111">
                  <c:v>0.94743024233660955</c:v>
                </c:pt>
                <c:pt idx="112">
                  <c:v>0.96030606214840308</c:v>
                </c:pt>
                <c:pt idx="113">
                  <c:v>0.97069731822107674</c:v>
                </c:pt>
                <c:pt idx="114">
                  <c:v>0.97240334633218861</c:v>
                </c:pt>
                <c:pt idx="115">
                  <c:v>0.97301925247188392</c:v>
                </c:pt>
                <c:pt idx="116">
                  <c:v>0.97638406383723619</c:v>
                </c:pt>
                <c:pt idx="117">
                  <c:v>0.97653502366896394</c:v>
                </c:pt>
                <c:pt idx="118">
                  <c:v>0.98305918393746128</c:v>
                </c:pt>
                <c:pt idx="119">
                  <c:v>0.98870567523808428</c:v>
                </c:pt>
                <c:pt idx="120">
                  <c:v>0.98978004984284418</c:v>
                </c:pt>
                <c:pt idx="121">
                  <c:v>0.99205164192400908</c:v>
                </c:pt>
                <c:pt idx="122">
                  <c:v>0.99571246481136644</c:v>
                </c:pt>
                <c:pt idx="123">
                  <c:v>1.0064859733860105</c:v>
                </c:pt>
                <c:pt idx="124">
                  <c:v>1.0181403895739789</c:v>
                </c:pt>
                <c:pt idx="125">
                  <c:v>1.0194662925590692</c:v>
                </c:pt>
                <c:pt idx="126">
                  <c:v>1.0337442631323881</c:v>
                </c:pt>
                <c:pt idx="127">
                  <c:v>1.0346740243797368</c:v>
                </c:pt>
                <c:pt idx="128">
                  <c:v>1.0379075747418163</c:v>
                </c:pt>
                <c:pt idx="129">
                  <c:v>1.0470598061151632</c:v>
                </c:pt>
                <c:pt idx="130">
                  <c:v>1.0487564453536042</c:v>
                </c:pt>
                <c:pt idx="131">
                  <c:v>1.0492846689007584</c:v>
                </c:pt>
                <c:pt idx="132">
                  <c:v>1.0503698020521421</c:v>
                </c:pt>
                <c:pt idx="133">
                  <c:v>1.0504152617684177</c:v>
                </c:pt>
                <c:pt idx="134">
                  <c:v>1.0505676500842402</c:v>
                </c:pt>
                <c:pt idx="135">
                  <c:v>1.0522219024376194</c:v>
                </c:pt>
                <c:pt idx="136">
                  <c:v>1.0536143900427659</c:v>
                </c:pt>
                <c:pt idx="137">
                  <c:v>1.0591570383399302</c:v>
                </c:pt>
                <c:pt idx="138">
                  <c:v>1.0693875472427292</c:v>
                </c:pt>
                <c:pt idx="139">
                  <c:v>1.0746472626033412</c:v>
                </c:pt>
                <c:pt idx="140">
                  <c:v>1.0746965948827958</c:v>
                </c:pt>
                <c:pt idx="141">
                  <c:v>1.0755482371147926</c:v>
                </c:pt>
                <c:pt idx="142">
                  <c:v>1.0765781968106634</c:v>
                </c:pt>
                <c:pt idx="143">
                  <c:v>1.0970112804881011</c:v>
                </c:pt>
                <c:pt idx="144">
                  <c:v>1.1053983921379744</c:v>
                </c:pt>
                <c:pt idx="145">
                  <c:v>1.1123482547726375</c:v>
                </c:pt>
                <c:pt idx="146">
                  <c:v>1.1209980117423195</c:v>
                </c:pt>
                <c:pt idx="147">
                  <c:v>1.1252175904728277</c:v>
                </c:pt>
                <c:pt idx="148">
                  <c:v>1.1326940218866939</c:v>
                </c:pt>
                <c:pt idx="149">
                  <c:v>1.1413415146939707</c:v>
                </c:pt>
                <c:pt idx="150">
                  <c:v>1.1416210130679649</c:v>
                </c:pt>
                <c:pt idx="151">
                  <c:v>1.1423736667367461</c:v>
                </c:pt>
                <c:pt idx="152">
                  <c:v>1.1432061207607558</c:v>
                </c:pt>
                <c:pt idx="153">
                  <c:v>1.1532224285709236</c:v>
                </c:pt>
                <c:pt idx="154">
                  <c:v>1.1547899306320681</c:v>
                </c:pt>
                <c:pt idx="155">
                  <c:v>1.1794609199773245</c:v>
                </c:pt>
                <c:pt idx="156">
                  <c:v>1.1865652199598506</c:v>
                </c:pt>
                <c:pt idx="157">
                  <c:v>1.1912372609495718</c:v>
                </c:pt>
                <c:pt idx="158">
                  <c:v>1.1915509849907697</c:v>
                </c:pt>
                <c:pt idx="159">
                  <c:v>1.1921603762885908</c:v>
                </c:pt>
                <c:pt idx="160">
                  <c:v>1.2172644766098379</c:v>
                </c:pt>
                <c:pt idx="161">
                  <c:v>1.2174570747005484</c:v>
                </c:pt>
                <c:pt idx="162">
                  <c:v>1.2200542303801003</c:v>
                </c:pt>
                <c:pt idx="163">
                  <c:v>1.227190816514625</c:v>
                </c:pt>
                <c:pt idx="164">
                  <c:v>1.2301316023971569</c:v>
                </c:pt>
                <c:pt idx="165">
                  <c:v>1.238585801277911</c:v>
                </c:pt>
                <c:pt idx="166">
                  <c:v>1.2422507512872696</c:v>
                </c:pt>
                <c:pt idx="167">
                  <c:v>1.2457183416492421</c:v>
                </c:pt>
                <c:pt idx="168">
                  <c:v>1.2487972864952075</c:v>
                </c:pt>
                <c:pt idx="169">
                  <c:v>1.2588712441669825</c:v>
                </c:pt>
                <c:pt idx="170">
                  <c:v>1.2719236182710836</c:v>
                </c:pt>
                <c:pt idx="171">
                  <c:v>1.2753487422531278</c:v>
                </c:pt>
                <c:pt idx="172">
                  <c:v>1.2759017086827951</c:v>
                </c:pt>
                <c:pt idx="173">
                  <c:v>1.2800886960602458</c:v>
                </c:pt>
                <c:pt idx="174">
                  <c:v>1.2855651773329475</c:v>
                </c:pt>
                <c:pt idx="175">
                  <c:v>1.2871501801712033</c:v>
                </c:pt>
                <c:pt idx="176">
                  <c:v>1.2903526647889363</c:v>
                </c:pt>
                <c:pt idx="177">
                  <c:v>1.298667968865876</c:v>
                </c:pt>
                <c:pt idx="178">
                  <c:v>1.2991758097838866</c:v>
                </c:pt>
                <c:pt idx="179">
                  <c:v>1.3050095630104586</c:v>
                </c:pt>
                <c:pt idx="180">
                  <c:v>1.3055590162787989</c:v>
                </c:pt>
                <c:pt idx="181">
                  <c:v>1.3079656203775343</c:v>
                </c:pt>
                <c:pt idx="182">
                  <c:v>1.3089978022927977</c:v>
                </c:pt>
                <c:pt idx="183">
                  <c:v>1.3095364114073502</c:v>
                </c:pt>
                <c:pt idx="184">
                  <c:v>1.3197110893931441</c:v>
                </c:pt>
                <c:pt idx="185">
                  <c:v>1.3218002602742394</c:v>
                </c:pt>
                <c:pt idx="186">
                  <c:v>1.335692343949388</c:v>
                </c:pt>
                <c:pt idx="187">
                  <c:v>1.3495988958267342</c:v>
                </c:pt>
                <c:pt idx="188">
                  <c:v>1.3590561831963985</c:v>
                </c:pt>
                <c:pt idx="189">
                  <c:v>1.3670072687950241</c:v>
                </c:pt>
                <c:pt idx="190">
                  <c:v>1.3674831306268005</c:v>
                </c:pt>
                <c:pt idx="191">
                  <c:v>1.3726960784634719</c:v>
                </c:pt>
                <c:pt idx="192">
                  <c:v>1.3772473460593353</c:v>
                </c:pt>
                <c:pt idx="193">
                  <c:v>1.3774139168169406</c:v>
                </c:pt>
                <c:pt idx="194">
                  <c:v>1.3777777927958728</c:v>
                </c:pt>
                <c:pt idx="195">
                  <c:v>1.3862950480852201</c:v>
                </c:pt>
                <c:pt idx="196">
                  <c:v>1.390837391749894</c:v>
                </c:pt>
                <c:pt idx="197">
                  <c:v>1.3935913078716604</c:v>
                </c:pt>
                <c:pt idx="198">
                  <c:v>1.4043349879795988</c:v>
                </c:pt>
                <c:pt idx="199">
                  <c:v>1.4112545868028408</c:v>
                </c:pt>
                <c:pt idx="200">
                  <c:v>1.4120601124337639</c:v>
                </c:pt>
                <c:pt idx="201">
                  <c:v>1.4128604174799564</c:v>
                </c:pt>
                <c:pt idx="202">
                  <c:v>1.4196691665260237</c:v>
                </c:pt>
                <c:pt idx="203">
                  <c:v>1.4239652404762948</c:v>
                </c:pt>
                <c:pt idx="204">
                  <c:v>1.4269887134072246</c:v>
                </c:pt>
                <c:pt idx="205">
                  <c:v>1.431333841806111</c:v>
                </c:pt>
                <c:pt idx="206">
                  <c:v>1.4367017625099054</c:v>
                </c:pt>
                <c:pt idx="207">
                  <c:v>1.443358229850487</c:v>
                </c:pt>
                <c:pt idx="208">
                  <c:v>1.4439295660364133</c:v>
                </c:pt>
                <c:pt idx="209">
                  <c:v>1.4476881709262537</c:v>
                </c:pt>
                <c:pt idx="210">
                  <c:v>1.4482627572283977</c:v>
                </c:pt>
                <c:pt idx="211">
                  <c:v>1.4714691847266232</c:v>
                </c:pt>
                <c:pt idx="212">
                  <c:v>1.4800553913455159</c:v>
                </c:pt>
                <c:pt idx="213">
                  <c:v>1.4879620748181059</c:v>
                </c:pt>
                <c:pt idx="214">
                  <c:v>1.4996124929194858</c:v>
                </c:pt>
                <c:pt idx="215">
                  <c:v>1.4997129805848131</c:v>
                </c:pt>
                <c:pt idx="216">
                  <c:v>1.5268321798320426</c:v>
                </c:pt>
                <c:pt idx="217">
                  <c:v>1.527972062117763</c:v>
                </c:pt>
                <c:pt idx="218">
                  <c:v>1.5287022906139422</c:v>
                </c:pt>
                <c:pt idx="219">
                  <c:v>1.5328972397105454</c:v>
                </c:pt>
                <c:pt idx="220">
                  <c:v>1.5411595839503249</c:v>
                </c:pt>
                <c:pt idx="221">
                  <c:v>1.544626513054264</c:v>
                </c:pt>
                <c:pt idx="222">
                  <c:v>1.5522769197737221</c:v>
                </c:pt>
                <c:pt idx="223">
                  <c:v>1.5539398509991424</c:v>
                </c:pt>
                <c:pt idx="224">
                  <c:v>1.5548245789058877</c:v>
                </c:pt>
                <c:pt idx="225">
                  <c:v>1.5669444770324408</c:v>
                </c:pt>
                <c:pt idx="226">
                  <c:v>1.5716573674426439</c:v>
                </c:pt>
                <c:pt idx="227">
                  <c:v>1.585476767487074</c:v>
                </c:pt>
                <c:pt idx="228">
                  <c:v>1.5893289964824193</c:v>
                </c:pt>
                <c:pt idx="229">
                  <c:v>1.6042101879728787</c:v>
                </c:pt>
                <c:pt idx="230">
                  <c:v>1.606631962110199</c:v>
                </c:pt>
                <c:pt idx="231">
                  <c:v>1.6114076292105424</c:v>
                </c:pt>
                <c:pt idx="232">
                  <c:v>1.618022758110524</c:v>
                </c:pt>
                <c:pt idx="233">
                  <c:v>1.6197333690869853</c:v>
                </c:pt>
                <c:pt idx="234">
                  <c:v>1.625250305424693</c:v>
                </c:pt>
                <c:pt idx="235">
                  <c:v>1.6264050159515471</c:v>
                </c:pt>
                <c:pt idx="236">
                  <c:v>1.6361085702656473</c:v>
                </c:pt>
                <c:pt idx="237">
                  <c:v>1.6412005785313943</c:v>
                </c:pt>
                <c:pt idx="238">
                  <c:v>1.6423080957369407</c:v>
                </c:pt>
                <c:pt idx="239">
                  <c:v>1.6428690326125939</c:v>
                </c:pt>
                <c:pt idx="240">
                  <c:v>1.6478532936440875</c:v>
                </c:pt>
                <c:pt idx="241">
                  <c:v>1.6582772802913526</c:v>
                </c:pt>
                <c:pt idx="242">
                  <c:v>1.6606394823299915</c:v>
                </c:pt>
                <c:pt idx="243">
                  <c:v>1.662955129030268</c:v>
                </c:pt>
                <c:pt idx="244">
                  <c:v>1.6646863033617676</c:v>
                </c:pt>
                <c:pt idx="245">
                  <c:v>1.6649830918611785</c:v>
                </c:pt>
                <c:pt idx="246">
                  <c:v>1.6687343535664958</c:v>
                </c:pt>
                <c:pt idx="247">
                  <c:v>1.6881385701940277</c:v>
                </c:pt>
                <c:pt idx="248">
                  <c:v>1.7041804255425594</c:v>
                </c:pt>
                <c:pt idx="249">
                  <c:v>1.7063025381802976</c:v>
                </c:pt>
                <c:pt idx="250">
                  <c:v>1.7084305265739663</c:v>
                </c:pt>
                <c:pt idx="251">
                  <c:v>1.7105507117017125</c:v>
                </c:pt>
                <c:pt idx="252">
                  <c:v>1.7115179742164939</c:v>
                </c:pt>
                <c:pt idx="253">
                  <c:v>1.715983860909045</c:v>
                </c:pt>
                <c:pt idx="254">
                  <c:v>1.7190919057519318</c:v>
                </c:pt>
                <c:pt idx="255">
                  <c:v>1.7306761116978957</c:v>
                </c:pt>
                <c:pt idx="256">
                  <c:v>1.736672336748418</c:v>
                </c:pt>
                <c:pt idx="257">
                  <c:v>1.7380305440372465</c:v>
                </c:pt>
                <c:pt idx="258">
                  <c:v>1.7617579392587921</c:v>
                </c:pt>
                <c:pt idx="259">
                  <c:v>1.7631856581975196</c:v>
                </c:pt>
                <c:pt idx="260">
                  <c:v>1.766924061207608</c:v>
                </c:pt>
                <c:pt idx="261">
                  <c:v>1.7737090457301776</c:v>
                </c:pt>
                <c:pt idx="262">
                  <c:v>1.7803150197491964</c:v>
                </c:pt>
                <c:pt idx="263">
                  <c:v>1.7878891753024357</c:v>
                </c:pt>
                <c:pt idx="264">
                  <c:v>1.7943483319756641</c:v>
                </c:pt>
                <c:pt idx="265">
                  <c:v>1.796361200800866</c:v>
                </c:pt>
                <c:pt idx="266">
                  <c:v>1.807047765718679</c:v>
                </c:pt>
                <c:pt idx="267">
                  <c:v>1.8076114643537926</c:v>
                </c:pt>
                <c:pt idx="268">
                  <c:v>1.8096733645699823</c:v>
                </c:pt>
                <c:pt idx="269">
                  <c:v>1.8167318351266903</c:v>
                </c:pt>
                <c:pt idx="270">
                  <c:v>1.833401575900832</c:v>
                </c:pt>
                <c:pt idx="271">
                  <c:v>1.8388798271116193</c:v>
                </c:pt>
                <c:pt idx="272">
                  <c:v>1.8503118572415083</c:v>
                </c:pt>
                <c:pt idx="273">
                  <c:v>1.8505375094776766</c:v>
                </c:pt>
                <c:pt idx="274">
                  <c:v>1.8528710446926029</c:v>
                </c:pt>
                <c:pt idx="275">
                  <c:v>1.8644506329200652</c:v>
                </c:pt>
                <c:pt idx="276">
                  <c:v>1.870603559867863</c:v>
                </c:pt>
                <c:pt idx="277">
                  <c:v>1.8848148261134017</c:v>
                </c:pt>
                <c:pt idx="278">
                  <c:v>1.8876383922894429</c:v>
                </c:pt>
                <c:pt idx="279">
                  <c:v>1.8902880257349444</c:v>
                </c:pt>
                <c:pt idx="280">
                  <c:v>1.8947005153379182</c:v>
                </c:pt>
                <c:pt idx="281">
                  <c:v>1.9000385901365433</c:v>
                </c:pt>
                <c:pt idx="282">
                  <c:v>1.9017410264986723</c:v>
                </c:pt>
                <c:pt idx="283">
                  <c:v>1.906425002510572</c:v>
                </c:pt>
                <c:pt idx="284">
                  <c:v>1.9255388378695231</c:v>
                </c:pt>
                <c:pt idx="285">
                  <c:v>1.9285518143920728</c:v>
                </c:pt>
                <c:pt idx="286">
                  <c:v>1.9434395631194399</c:v>
                </c:pt>
                <c:pt idx="287">
                  <c:v>1.9449662285824545</c:v>
                </c:pt>
                <c:pt idx="288">
                  <c:v>1.9472000294266383</c:v>
                </c:pt>
                <c:pt idx="289">
                  <c:v>1.9638769217622767</c:v>
                </c:pt>
                <c:pt idx="290">
                  <c:v>1.9756113128549553</c:v>
                </c:pt>
                <c:pt idx="291">
                  <c:v>1.9759368063572125</c:v>
                </c:pt>
                <c:pt idx="292">
                  <c:v>2.0029675665876514</c:v>
                </c:pt>
                <c:pt idx="293">
                  <c:v>2.0248849763883667</c:v>
                </c:pt>
                <c:pt idx="294">
                  <c:v>2.0271397998901</c:v>
                </c:pt>
                <c:pt idx="295">
                  <c:v>2.0315428190470839</c:v>
                </c:pt>
                <c:pt idx="296">
                  <c:v>2.0339087270526255</c:v>
                </c:pt>
                <c:pt idx="297">
                  <c:v>2.0413358037740017</c:v>
                </c:pt>
                <c:pt idx="298">
                  <c:v>2.0421539503530872</c:v>
                </c:pt>
                <c:pt idx="299">
                  <c:v>2.0435515264525921</c:v>
                </c:pt>
                <c:pt idx="300">
                  <c:v>2.0710382950731647</c:v>
                </c:pt>
                <c:pt idx="301">
                  <c:v>2.0793205702618933</c:v>
                </c:pt>
                <c:pt idx="302">
                  <c:v>2.0886426274430776</c:v>
                </c:pt>
                <c:pt idx="303">
                  <c:v>2.0906908950963508</c:v>
                </c:pt>
                <c:pt idx="304">
                  <c:v>2.1018369769156626</c:v>
                </c:pt>
                <c:pt idx="305">
                  <c:v>2.1048860589907123</c:v>
                </c:pt>
                <c:pt idx="306">
                  <c:v>2.108761558308017</c:v>
                </c:pt>
                <c:pt idx="307">
                  <c:v>2.1207283104772023</c:v>
                </c:pt>
                <c:pt idx="308">
                  <c:v>2.1393668497676277</c:v>
                </c:pt>
                <c:pt idx="309">
                  <c:v>2.1400978726505437</c:v>
                </c:pt>
                <c:pt idx="310">
                  <c:v>2.1422390982968542</c:v>
                </c:pt>
                <c:pt idx="311">
                  <c:v>2.1438639914622946</c:v>
                </c:pt>
                <c:pt idx="312">
                  <c:v>2.1494225094068691</c:v>
                </c:pt>
                <c:pt idx="313">
                  <c:v>2.1525463642709393</c:v>
                </c:pt>
                <c:pt idx="314">
                  <c:v>2.1777377679109766</c:v>
                </c:pt>
                <c:pt idx="315">
                  <c:v>2.1886677395389502</c:v>
                </c:pt>
                <c:pt idx="316">
                  <c:v>2.2029620735788531</c:v>
                </c:pt>
                <c:pt idx="317">
                  <c:v>2.2045503603169343</c:v>
                </c:pt>
                <c:pt idx="318">
                  <c:v>2.2239651071201085</c:v>
                </c:pt>
                <c:pt idx="319">
                  <c:v>2.226040220812247</c:v>
                </c:pt>
                <c:pt idx="320">
                  <c:v>2.2282844074177794</c:v>
                </c:pt>
                <c:pt idx="321">
                  <c:v>2.2339933585298293</c:v>
                </c:pt>
                <c:pt idx="322">
                  <c:v>2.2458821757070577</c:v>
                </c:pt>
                <c:pt idx="323">
                  <c:v>2.2459500136371306</c:v>
                </c:pt>
                <c:pt idx="324">
                  <c:v>2.2549176951788166</c:v>
                </c:pt>
                <c:pt idx="325">
                  <c:v>2.2555670958876974</c:v>
                </c:pt>
                <c:pt idx="326">
                  <c:v>2.2650119602671697</c:v>
                </c:pt>
                <c:pt idx="327">
                  <c:v>2.2964866313758479</c:v>
                </c:pt>
                <c:pt idx="328">
                  <c:v>2.2965130994837755</c:v>
                </c:pt>
                <c:pt idx="329">
                  <c:v>2.2970036038720099</c:v>
                </c:pt>
                <c:pt idx="330">
                  <c:v>2.2975780001348931</c:v>
                </c:pt>
                <c:pt idx="331">
                  <c:v>2.3079021195254898</c:v>
                </c:pt>
                <c:pt idx="332">
                  <c:v>2.309710269119698</c:v>
                </c:pt>
                <c:pt idx="333">
                  <c:v>2.3250954391724954</c:v>
                </c:pt>
                <c:pt idx="334">
                  <c:v>2.3369667463540966</c:v>
                </c:pt>
                <c:pt idx="335">
                  <c:v>2.365796369940913</c:v>
                </c:pt>
                <c:pt idx="336">
                  <c:v>2.3670509195714127</c:v>
                </c:pt>
                <c:pt idx="337">
                  <c:v>2.3718555006992661</c:v>
                </c:pt>
                <c:pt idx="338">
                  <c:v>2.3861752142692745</c:v>
                </c:pt>
                <c:pt idx="339">
                  <c:v>2.3932679677461723</c:v>
                </c:pt>
                <c:pt idx="340">
                  <c:v>2.4010777506171266</c:v>
                </c:pt>
                <c:pt idx="341">
                  <c:v>2.403800851077186</c:v>
                </c:pt>
                <c:pt idx="342">
                  <c:v>2.4071035779226957</c:v>
                </c:pt>
                <c:pt idx="343">
                  <c:v>2.4242671073071831</c:v>
                </c:pt>
                <c:pt idx="344">
                  <c:v>2.4416663962263043</c:v>
                </c:pt>
                <c:pt idx="345">
                  <c:v>2.447137214470795</c:v>
                </c:pt>
                <c:pt idx="346">
                  <c:v>2.4482422534520278</c:v>
                </c:pt>
                <c:pt idx="347">
                  <c:v>2.4605690063412733</c:v>
                </c:pt>
                <c:pt idx="348">
                  <c:v>2.4641641148109539</c:v>
                </c:pt>
                <c:pt idx="349">
                  <c:v>2.4662264584563887</c:v>
                </c:pt>
                <c:pt idx="350">
                  <c:v>2.4805519076621003</c:v>
                </c:pt>
                <c:pt idx="351">
                  <c:v>2.4818177163318804</c:v>
                </c:pt>
                <c:pt idx="352">
                  <c:v>2.4840857907471361</c:v>
                </c:pt>
                <c:pt idx="353">
                  <c:v>2.4993962401247387</c:v>
                </c:pt>
                <c:pt idx="354">
                  <c:v>2.5322732222926256</c:v>
                </c:pt>
                <c:pt idx="355">
                  <c:v>2.5345455626530513</c:v>
                </c:pt>
                <c:pt idx="356">
                  <c:v>2.5804110276578633</c:v>
                </c:pt>
                <c:pt idx="357">
                  <c:v>2.5845732028451311</c:v>
                </c:pt>
                <c:pt idx="358">
                  <c:v>2.5858559459625341</c:v>
                </c:pt>
                <c:pt idx="359">
                  <c:v>2.5928952702988717</c:v>
                </c:pt>
                <c:pt idx="360">
                  <c:v>2.5963547318543849</c:v>
                </c:pt>
                <c:pt idx="361">
                  <c:v>2.6003125314599163</c:v>
                </c:pt>
                <c:pt idx="362">
                  <c:v>2.6014890444395822</c:v>
                </c:pt>
                <c:pt idx="363">
                  <c:v>2.604349109229986</c:v>
                </c:pt>
                <c:pt idx="364">
                  <c:v>2.6079319827248768</c:v>
                </c:pt>
                <c:pt idx="365">
                  <c:v>2.614381686903998</c:v>
                </c:pt>
                <c:pt idx="366">
                  <c:v>2.6168100930081426</c:v>
                </c:pt>
                <c:pt idx="367">
                  <c:v>2.6218755607311111</c:v>
                </c:pt>
                <c:pt idx="368">
                  <c:v>2.6264532844105251</c:v>
                </c:pt>
                <c:pt idx="369">
                  <c:v>2.6310615559035084</c:v>
                </c:pt>
                <c:pt idx="370">
                  <c:v>2.6342886489868049</c:v>
                </c:pt>
                <c:pt idx="371">
                  <c:v>2.6372086710805323</c:v>
                </c:pt>
                <c:pt idx="372">
                  <c:v>2.6515758973771226</c:v>
                </c:pt>
                <c:pt idx="373">
                  <c:v>2.6650759176996188</c:v>
                </c:pt>
                <c:pt idx="374">
                  <c:v>2.6711760052639648</c:v>
                </c:pt>
                <c:pt idx="375">
                  <c:v>2.671861160901114</c:v>
                </c:pt>
                <c:pt idx="376">
                  <c:v>2.6824543593519814</c:v>
                </c:pt>
                <c:pt idx="377">
                  <c:v>2.6849443713093146</c:v>
                </c:pt>
                <c:pt idx="378">
                  <c:v>2.6975641849588232</c:v>
                </c:pt>
                <c:pt idx="379">
                  <c:v>2.7088487402754171</c:v>
                </c:pt>
                <c:pt idx="380">
                  <c:v>2.7503236028876032</c:v>
                </c:pt>
                <c:pt idx="381">
                  <c:v>2.7657886540342083</c:v>
                </c:pt>
                <c:pt idx="382">
                  <c:v>2.7950553460060235</c:v>
                </c:pt>
                <c:pt idx="383">
                  <c:v>2.8190442403893958</c:v>
                </c:pt>
                <c:pt idx="384">
                  <c:v>2.8295648975772205</c:v>
                </c:pt>
                <c:pt idx="385">
                  <c:v>2.8317012559753372</c:v>
                </c:pt>
                <c:pt idx="386">
                  <c:v>2.8465899576972995</c:v>
                </c:pt>
                <c:pt idx="387">
                  <c:v>2.8606713814728262</c:v>
                </c:pt>
                <c:pt idx="388">
                  <c:v>2.8894760466502665</c:v>
                </c:pt>
                <c:pt idx="389">
                  <c:v>2.8933193046800327</c:v>
                </c:pt>
                <c:pt idx="390">
                  <c:v>2.9163046634822756</c:v>
                </c:pt>
                <c:pt idx="391">
                  <c:v>2.9163727646342701</c:v>
                </c:pt>
                <c:pt idx="392">
                  <c:v>2.9564958654853388</c:v>
                </c:pt>
                <c:pt idx="393">
                  <c:v>2.9719566422139838</c:v>
                </c:pt>
                <c:pt idx="394">
                  <c:v>2.9882919474049099</c:v>
                </c:pt>
                <c:pt idx="395">
                  <c:v>2.9900347986027884</c:v>
                </c:pt>
                <c:pt idx="396">
                  <c:v>2.9951391592547156</c:v>
                </c:pt>
                <c:pt idx="397">
                  <c:v>3.0079758169494371</c:v>
                </c:pt>
                <c:pt idx="398">
                  <c:v>3.0100178277611258</c:v>
                </c:pt>
                <c:pt idx="399">
                  <c:v>3.0192158976011054</c:v>
                </c:pt>
                <c:pt idx="400">
                  <c:v>3.0288119405481724</c:v>
                </c:pt>
                <c:pt idx="401">
                  <c:v>3.0305816163828299</c:v>
                </c:pt>
                <c:pt idx="402">
                  <c:v>3.0305895993050087</c:v>
                </c:pt>
                <c:pt idx="403">
                  <c:v>3.0333973430465182</c:v>
                </c:pt>
                <c:pt idx="404">
                  <c:v>3.0513113208952394</c:v>
                </c:pt>
                <c:pt idx="405">
                  <c:v>3.0518498873095585</c:v>
                </c:pt>
                <c:pt idx="406">
                  <c:v>3.0573445426373622</c:v>
                </c:pt>
                <c:pt idx="407">
                  <c:v>3.0766896246563498</c:v>
                </c:pt>
                <c:pt idx="408">
                  <c:v>3.0979568905368087</c:v>
                </c:pt>
                <c:pt idx="409">
                  <c:v>3.1352090983449723</c:v>
                </c:pt>
                <c:pt idx="410">
                  <c:v>3.1398122455578812</c:v>
                </c:pt>
                <c:pt idx="411">
                  <c:v>3.1498763111203401</c:v>
                </c:pt>
                <c:pt idx="412">
                  <c:v>3.1503935885446337</c:v>
                </c:pt>
                <c:pt idx="413">
                  <c:v>3.1515130247886209</c:v>
                </c:pt>
                <c:pt idx="414">
                  <c:v>3.1586059755310187</c:v>
                </c:pt>
                <c:pt idx="415">
                  <c:v>3.1642581873620079</c:v>
                </c:pt>
                <c:pt idx="416">
                  <c:v>3.1680947674471995</c:v>
                </c:pt>
                <c:pt idx="417">
                  <c:v>3.1783896065689339</c:v>
                </c:pt>
                <c:pt idx="418">
                  <c:v>3.1810683434392879</c:v>
                </c:pt>
                <c:pt idx="419">
                  <c:v>3.1901802249086697</c:v>
                </c:pt>
                <c:pt idx="420">
                  <c:v>3.2184305389228438</c:v>
                </c:pt>
                <c:pt idx="421">
                  <c:v>3.2232601978530928</c:v>
                </c:pt>
                <c:pt idx="422">
                  <c:v>3.2550640361091383</c:v>
                </c:pt>
                <c:pt idx="423">
                  <c:v>3.2824756868144602</c:v>
                </c:pt>
                <c:pt idx="424">
                  <c:v>3.2898084439521287</c:v>
                </c:pt>
                <c:pt idx="425">
                  <c:v>3.2943752267817188</c:v>
                </c:pt>
                <c:pt idx="426">
                  <c:v>3.3103606551948763</c:v>
                </c:pt>
                <c:pt idx="427">
                  <c:v>3.31446999923382</c:v>
                </c:pt>
                <c:pt idx="428">
                  <c:v>3.340943582401624</c:v>
                </c:pt>
                <c:pt idx="429">
                  <c:v>3.3617372225431916</c:v>
                </c:pt>
                <c:pt idx="430">
                  <c:v>3.3635052051396466</c:v>
                </c:pt>
                <c:pt idx="431">
                  <c:v>3.3855280303736142</c:v>
                </c:pt>
                <c:pt idx="432">
                  <c:v>3.3952344326540902</c:v>
                </c:pt>
                <c:pt idx="433">
                  <c:v>3.4045948768086474</c:v>
                </c:pt>
                <c:pt idx="434">
                  <c:v>3.441146975420204</c:v>
                </c:pt>
                <c:pt idx="435">
                  <c:v>3.4411840350404916</c:v>
                </c:pt>
                <c:pt idx="436">
                  <c:v>3.4518671409850841</c:v>
                </c:pt>
                <c:pt idx="437">
                  <c:v>3.5057944681684861</c:v>
                </c:pt>
                <c:pt idx="438">
                  <c:v>3.5130084298424475</c:v>
                </c:pt>
                <c:pt idx="439">
                  <c:v>3.52015546163579</c:v>
                </c:pt>
                <c:pt idx="440">
                  <c:v>3.5336901524716224</c:v>
                </c:pt>
                <c:pt idx="441">
                  <c:v>3.543974678419298</c:v>
                </c:pt>
                <c:pt idx="442">
                  <c:v>3.5744534428397805</c:v>
                </c:pt>
                <c:pt idx="443">
                  <c:v>3.5823573829704904</c:v>
                </c:pt>
                <c:pt idx="444">
                  <c:v>3.5889324123615607</c:v>
                </c:pt>
                <c:pt idx="445">
                  <c:v>3.6299249777365259</c:v>
                </c:pt>
                <c:pt idx="446">
                  <c:v>3.654836101436953</c:v>
                </c:pt>
                <c:pt idx="447">
                  <c:v>3.6640282945859743</c:v>
                </c:pt>
                <c:pt idx="448">
                  <c:v>3.672956020101978</c:v>
                </c:pt>
                <c:pt idx="449">
                  <c:v>3.6930603095147423</c:v>
                </c:pt>
                <c:pt idx="450">
                  <c:v>3.7041238612101486</c:v>
                </c:pt>
                <c:pt idx="451">
                  <c:v>3.7490877607209381</c:v>
                </c:pt>
                <c:pt idx="452">
                  <c:v>3.7630100668619311</c:v>
                </c:pt>
                <c:pt idx="453">
                  <c:v>3.7901891321780132</c:v>
                </c:pt>
                <c:pt idx="454">
                  <c:v>3.7970350913780413</c:v>
                </c:pt>
                <c:pt idx="455">
                  <c:v>3.8040825299019163</c:v>
                </c:pt>
                <c:pt idx="456">
                  <c:v>3.8098097199776544</c:v>
                </c:pt>
                <c:pt idx="457">
                  <c:v>3.8281113763807491</c:v>
                </c:pt>
                <c:pt idx="458">
                  <c:v>3.8947883867951485</c:v>
                </c:pt>
                <c:pt idx="459">
                  <c:v>3.9155970407709768</c:v>
                </c:pt>
                <c:pt idx="460">
                  <c:v>3.9203820496890822</c:v>
                </c:pt>
                <c:pt idx="461">
                  <c:v>3.9850706133475029</c:v>
                </c:pt>
                <c:pt idx="462">
                  <c:v>4.0021199435858348</c:v>
                </c:pt>
                <c:pt idx="463">
                  <c:v>4.0192435358458871</c:v>
                </c:pt>
                <c:pt idx="464">
                  <c:v>4.1145151763815013</c:v>
                </c:pt>
                <c:pt idx="465">
                  <c:v>4.2006209470952136</c:v>
                </c:pt>
                <c:pt idx="466">
                  <c:v>4.2211972951583414</c:v>
                </c:pt>
                <c:pt idx="467">
                  <c:v>4.2828021231744415</c:v>
                </c:pt>
                <c:pt idx="468">
                  <c:v>4.2911032756050345</c:v>
                </c:pt>
                <c:pt idx="469">
                  <c:v>4.2944398700716579</c:v>
                </c:pt>
                <c:pt idx="470">
                  <c:v>4.3094525275579256</c:v>
                </c:pt>
                <c:pt idx="471">
                  <c:v>4.3215446175671088</c:v>
                </c:pt>
                <c:pt idx="472">
                  <c:v>4.3414753904245895</c:v>
                </c:pt>
                <c:pt idx="473">
                  <c:v>4.3519641905514881</c:v>
                </c:pt>
                <c:pt idx="474">
                  <c:v>4.4522583947991494</c:v>
                </c:pt>
                <c:pt idx="475">
                  <c:v>4.4643828804787313</c:v>
                </c:pt>
                <c:pt idx="476">
                  <c:v>4.4656026688096304</c:v>
                </c:pt>
                <c:pt idx="477">
                  <c:v>4.4704981594758237</c:v>
                </c:pt>
                <c:pt idx="478">
                  <c:v>4.4896030747113898</c:v>
                </c:pt>
                <c:pt idx="479">
                  <c:v>4.5551537166627361</c:v>
                </c:pt>
                <c:pt idx="480">
                  <c:v>4.6867600178180187</c:v>
                </c:pt>
                <c:pt idx="481">
                  <c:v>4.7521625710813584</c:v>
                </c:pt>
                <c:pt idx="482">
                  <c:v>4.7900152411169969</c:v>
                </c:pt>
                <c:pt idx="483">
                  <c:v>4.804204629523718</c:v>
                </c:pt>
                <c:pt idx="484">
                  <c:v>4.8114834902959878</c:v>
                </c:pt>
                <c:pt idx="485">
                  <c:v>4.8539453834110011</c:v>
                </c:pt>
                <c:pt idx="486">
                  <c:v>4.8924996890764731</c:v>
                </c:pt>
                <c:pt idx="487">
                  <c:v>5.3056437942466195</c:v>
                </c:pt>
                <c:pt idx="488">
                  <c:v>5.3188658612713686</c:v>
                </c:pt>
                <c:pt idx="489">
                  <c:v>5.3867996568623333</c:v>
                </c:pt>
                <c:pt idx="490">
                  <c:v>5.446381812994681</c:v>
                </c:pt>
                <c:pt idx="491">
                  <c:v>5.5999849051368686</c:v>
                </c:pt>
                <c:pt idx="492">
                  <c:v>5.7393610593947022</c:v>
                </c:pt>
                <c:pt idx="493">
                  <c:v>5.9012177801678094</c:v>
                </c:pt>
                <c:pt idx="494">
                  <c:v>6.096047985722759</c:v>
                </c:pt>
                <c:pt idx="495">
                  <c:v>7.2454245756158651</c:v>
                </c:pt>
                <c:pt idx="496">
                  <c:v>7.3351445658774459</c:v>
                </c:pt>
                <c:pt idx="497">
                  <c:v>8.9305169202343109</c:v>
                </c:pt>
                <c:pt idx="498">
                  <c:v>9.3435879253591558</c:v>
                </c:pt>
                <c:pt idx="499">
                  <c:v>11.006258821871393</c:v>
                </c:pt>
              </c:numCache>
            </c:numRef>
          </c:xVal>
          <c:yVal>
            <c:numRef>
              <c:f>Gamma!$N$10:$N$509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CE-494C-88A9-30F6B1CFB216}"/>
            </c:ext>
          </c:extLst>
        </c:ser>
        <c:ser>
          <c:idx val="1"/>
          <c:order val="1"/>
          <c:tx>
            <c:strRef>
              <c:f>Gamma!$P$8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Gamma!$P$10:$P$26</c:f>
              <c:numCache>
                <c:formatCode>_(* #,##0.00_);_(* \(#,##0.00\);_(* "-"??_);_(@_)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Gamma!$Q$10:$Q$26</c:f>
              <c:numCache>
                <c:formatCode>_(* #,##0.00000_);_(* \(#,##0.00000\);_(* "-"??_);_(@_)</c:formatCode>
                <c:ptCount val="17"/>
                <c:pt idx="0">
                  <c:v>0</c:v>
                </c:pt>
                <c:pt idx="1">
                  <c:v>0.26424111765711522</c:v>
                </c:pt>
                <c:pt idx="2">
                  <c:v>0.59399415029016189</c:v>
                </c:pt>
                <c:pt idx="3">
                  <c:v>0.80085172652854419</c:v>
                </c:pt>
                <c:pt idx="4">
                  <c:v>0.90842180555632912</c:v>
                </c:pt>
                <c:pt idx="5">
                  <c:v>0.95957231800548715</c:v>
                </c:pt>
                <c:pt idx="6">
                  <c:v>0.98264873476333547</c:v>
                </c:pt>
                <c:pt idx="7">
                  <c:v>0.99270494427556388</c:v>
                </c:pt>
                <c:pt idx="8">
                  <c:v>0.99698083634887746</c:v>
                </c:pt>
                <c:pt idx="9">
                  <c:v>0.99876590195913328</c:v>
                </c:pt>
                <c:pt idx="10">
                  <c:v>0.9995006007726126</c:v>
                </c:pt>
                <c:pt idx="11">
                  <c:v>0.99979957959051702</c:v>
                </c:pt>
                <c:pt idx="12">
                  <c:v>0.99992012523940677</c:v>
                </c:pt>
                <c:pt idx="13">
                  <c:v>0.99996835538830231</c:v>
                </c:pt>
                <c:pt idx="14">
                  <c:v>0.99998752706921346</c:v>
                </c:pt>
                <c:pt idx="15">
                  <c:v>0.99999510556287197</c:v>
                </c:pt>
                <c:pt idx="16">
                  <c:v>0.99999808690202974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CE-494C-88A9-30F6B1CFB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 val="autoZero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Gamma!$N$3</c:f>
          <c:strCache>
            <c:ptCount val="1"/>
            <c:pt idx="0">
              <c:v>Actual PDF of Gamma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Gamma!$B$2</c:f>
              <c:strCache>
                <c:ptCount val="1"/>
                <c:pt idx="0">
                  <c:v>Gamma Distribution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Gamma!$P$10:$P$26</c:f>
              <c:numCache>
                <c:formatCode>_(* #,##0.00_);_(* \(#,##0.00\);_(* "-"??_);_(@_)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Gamma!$R$10:$R$26</c:f>
              <c:numCache>
                <c:formatCode>_(* #,##0.00000_);_(* \(#,##0.00000\);_(* "-"??_);_(@_)</c:formatCode>
                <c:ptCount val="17"/>
                <c:pt idx="0">
                  <c:v>0</c:v>
                </c:pt>
                <c:pt idx="1">
                  <c:v>0.36787944117144228</c:v>
                </c:pt>
                <c:pt idx="2">
                  <c:v>0.27067056647322546</c:v>
                </c:pt>
                <c:pt idx="3">
                  <c:v>0.14936120510359183</c:v>
                </c:pt>
                <c:pt idx="4">
                  <c:v>7.3262555554936729E-2</c:v>
                </c:pt>
                <c:pt idx="5">
                  <c:v>3.3689734995427337E-2</c:v>
                </c:pt>
                <c:pt idx="6">
                  <c:v>1.4872513059998153E-2</c:v>
                </c:pt>
                <c:pt idx="7">
                  <c:v>6.3831737588816145E-3</c:v>
                </c:pt>
                <c:pt idx="8">
                  <c:v>2.6837010232200948E-3</c:v>
                </c:pt>
                <c:pt idx="9">
                  <c:v>1.1106882367801169E-3</c:v>
                </c:pt>
                <c:pt idx="10">
                  <c:v>4.5399929762484888E-4</c:v>
                </c:pt>
                <c:pt idx="11">
                  <c:v>1.837187086927024E-4</c:v>
                </c:pt>
                <c:pt idx="12">
                  <c:v>7.3730548239938541E-5</c:v>
                </c:pt>
                <c:pt idx="13">
                  <c:v>2.9384282290753715E-5</c:v>
                </c:pt>
                <c:pt idx="14">
                  <c:v>1.1641402067449961E-5</c:v>
                </c:pt>
                <c:pt idx="15">
                  <c:v>4.5885348075273931E-6</c:v>
                </c:pt>
                <c:pt idx="16">
                  <c:v>1.800562795508148E-6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33-4D45-8260-325E115B9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LogNormal!$N$2</c:f>
          <c:strCache>
            <c:ptCount val="1"/>
            <c:pt idx="0">
              <c:v>Empirical and Actual CDF of LogNormal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LogNormal!$M$8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LogNormal!$M$10:$M$509</c:f>
              <c:numCache>
                <c:formatCode>_(* #,##0.00000_);_(* \(#,##0.00000\);_(* "-"??_);_(@_)</c:formatCode>
                <c:ptCount val="500"/>
                <c:pt idx="0">
                  <c:v>0.61786812501461497</c:v>
                </c:pt>
                <c:pt idx="1">
                  <c:v>0.62751044634837305</c:v>
                </c:pt>
                <c:pt idx="2">
                  <c:v>0.66150646672531821</c:v>
                </c:pt>
                <c:pt idx="3">
                  <c:v>0.67287795402722983</c:v>
                </c:pt>
                <c:pt idx="4">
                  <c:v>0.67687966611273698</c:v>
                </c:pt>
                <c:pt idx="5">
                  <c:v>0.68037875306203111</c:v>
                </c:pt>
                <c:pt idx="6">
                  <c:v>0.68234352425340761</c:v>
                </c:pt>
                <c:pt idx="7">
                  <c:v>0.68502588181083335</c:v>
                </c:pt>
                <c:pt idx="8">
                  <c:v>0.69110608472435753</c:v>
                </c:pt>
                <c:pt idx="9">
                  <c:v>0.70232260442663674</c:v>
                </c:pt>
                <c:pt idx="10">
                  <c:v>0.71592364633886196</c:v>
                </c:pt>
                <c:pt idx="11">
                  <c:v>0.72011557006639404</c:v>
                </c:pt>
                <c:pt idx="12">
                  <c:v>0.72631069176240193</c:v>
                </c:pt>
                <c:pt idx="13">
                  <c:v>0.72986348114500066</c:v>
                </c:pt>
                <c:pt idx="14">
                  <c:v>0.73589587670869061</c:v>
                </c:pt>
                <c:pt idx="15">
                  <c:v>0.74562652760350112</c:v>
                </c:pt>
                <c:pt idx="16">
                  <c:v>0.7499123323200525</c:v>
                </c:pt>
                <c:pt idx="17">
                  <c:v>0.75511334138923414</c:v>
                </c:pt>
                <c:pt idx="18">
                  <c:v>0.76395863216226523</c:v>
                </c:pt>
                <c:pt idx="19">
                  <c:v>0.76497160359785676</c:v>
                </c:pt>
                <c:pt idx="20">
                  <c:v>0.76952320558606035</c:v>
                </c:pt>
                <c:pt idx="21">
                  <c:v>0.76996951838595118</c:v>
                </c:pt>
                <c:pt idx="22">
                  <c:v>0.77020862012612556</c:v>
                </c:pt>
                <c:pt idx="23">
                  <c:v>0.77540119719434297</c:v>
                </c:pt>
                <c:pt idx="24">
                  <c:v>0.77556011850544482</c:v>
                </c:pt>
                <c:pt idx="25">
                  <c:v>0.77586183454943103</c:v>
                </c:pt>
                <c:pt idx="26">
                  <c:v>0.77789406190698307</c:v>
                </c:pt>
                <c:pt idx="27">
                  <c:v>0.7825591572176529</c:v>
                </c:pt>
                <c:pt idx="28">
                  <c:v>0.78336358694218711</c:v>
                </c:pt>
                <c:pt idx="29">
                  <c:v>0.78448195333067006</c:v>
                </c:pt>
                <c:pt idx="30">
                  <c:v>0.78660558791706658</c:v>
                </c:pt>
                <c:pt idx="31">
                  <c:v>0.79101810036366216</c:v>
                </c:pt>
                <c:pt idx="32">
                  <c:v>0.79352140246205838</c:v>
                </c:pt>
                <c:pt idx="33">
                  <c:v>0.80130980904741644</c:v>
                </c:pt>
                <c:pt idx="34">
                  <c:v>0.8025488064271431</c:v>
                </c:pt>
                <c:pt idx="35">
                  <c:v>0.81952404173034998</c:v>
                </c:pt>
                <c:pt idx="36">
                  <c:v>0.82249738089081925</c:v>
                </c:pt>
                <c:pt idx="37">
                  <c:v>0.82869336081850609</c:v>
                </c:pt>
                <c:pt idx="38">
                  <c:v>0.82929081888390699</c:v>
                </c:pt>
                <c:pt idx="39">
                  <c:v>0.83007534972110453</c:v>
                </c:pt>
                <c:pt idx="40">
                  <c:v>0.8320238213394755</c:v>
                </c:pt>
                <c:pt idx="41">
                  <c:v>0.83772989622273686</c:v>
                </c:pt>
                <c:pt idx="42">
                  <c:v>0.84033925846363322</c:v>
                </c:pt>
                <c:pt idx="43">
                  <c:v>0.84295153728145089</c:v>
                </c:pt>
                <c:pt idx="44">
                  <c:v>0.84403571031889202</c:v>
                </c:pt>
                <c:pt idx="45">
                  <c:v>0.84404993988405008</c:v>
                </c:pt>
                <c:pt idx="46">
                  <c:v>0.84485055707054768</c:v>
                </c:pt>
                <c:pt idx="47">
                  <c:v>0.84617958058873</c:v>
                </c:pt>
                <c:pt idx="48">
                  <c:v>0.84827751399095908</c:v>
                </c:pt>
                <c:pt idx="49">
                  <c:v>0.85518228019637454</c:v>
                </c:pt>
                <c:pt idx="50">
                  <c:v>0.85677345769655278</c:v>
                </c:pt>
                <c:pt idx="51">
                  <c:v>0.85839279102238719</c:v>
                </c:pt>
                <c:pt idx="52">
                  <c:v>0.85917135042679282</c:v>
                </c:pt>
                <c:pt idx="53">
                  <c:v>0.85992120103178893</c:v>
                </c:pt>
                <c:pt idx="54">
                  <c:v>0.86445150414402949</c:v>
                </c:pt>
                <c:pt idx="55">
                  <c:v>0.86516045530228491</c:v>
                </c:pt>
                <c:pt idx="56">
                  <c:v>0.86604591546011422</c:v>
                </c:pt>
                <c:pt idx="57">
                  <c:v>0.8665950193278521</c:v>
                </c:pt>
                <c:pt idx="58">
                  <c:v>0.8693108176936476</c:v>
                </c:pt>
                <c:pt idx="59">
                  <c:v>0.86956103028583576</c:v>
                </c:pt>
                <c:pt idx="60">
                  <c:v>0.87136576761538409</c:v>
                </c:pt>
                <c:pt idx="61">
                  <c:v>0.8717171447159433</c:v>
                </c:pt>
                <c:pt idx="62">
                  <c:v>0.87384769379848592</c:v>
                </c:pt>
                <c:pt idx="63">
                  <c:v>0.87827414032675766</c:v>
                </c:pt>
                <c:pt idx="64">
                  <c:v>0.87853499829594139</c:v>
                </c:pt>
                <c:pt idx="65">
                  <c:v>0.88002172503776999</c:v>
                </c:pt>
                <c:pt idx="66">
                  <c:v>0.88057487079367236</c:v>
                </c:pt>
                <c:pt idx="67">
                  <c:v>0.88099975672221897</c:v>
                </c:pt>
                <c:pt idx="68">
                  <c:v>0.88357694387912</c:v>
                </c:pt>
                <c:pt idx="69">
                  <c:v>0.88448740800575332</c:v>
                </c:pt>
                <c:pt idx="70">
                  <c:v>0.88493391983371128</c:v>
                </c:pt>
                <c:pt idx="71">
                  <c:v>0.89113043261402503</c:v>
                </c:pt>
                <c:pt idx="72">
                  <c:v>0.89511746539945347</c:v>
                </c:pt>
                <c:pt idx="73">
                  <c:v>0.89554687984484116</c:v>
                </c:pt>
                <c:pt idx="74">
                  <c:v>0.90157560071422815</c:v>
                </c:pt>
                <c:pt idx="75">
                  <c:v>0.90348078855844005</c:v>
                </c:pt>
                <c:pt idx="76">
                  <c:v>0.90382456359730678</c:v>
                </c:pt>
                <c:pt idx="77">
                  <c:v>0.90526388600075536</c:v>
                </c:pt>
                <c:pt idx="78">
                  <c:v>0.90562602895718369</c:v>
                </c:pt>
                <c:pt idx="79">
                  <c:v>0.90624029431091324</c:v>
                </c:pt>
                <c:pt idx="80">
                  <c:v>0.90981744931970043</c:v>
                </c:pt>
                <c:pt idx="81">
                  <c:v>0.91046373523888557</c:v>
                </c:pt>
                <c:pt idx="82">
                  <c:v>0.91157857261429931</c:v>
                </c:pt>
                <c:pt idx="83">
                  <c:v>0.9120573903216237</c:v>
                </c:pt>
                <c:pt idx="84">
                  <c:v>0.91268045855885338</c:v>
                </c:pt>
                <c:pt idx="85">
                  <c:v>0.91692956292460426</c:v>
                </c:pt>
                <c:pt idx="86">
                  <c:v>0.91809869247536546</c:v>
                </c:pt>
                <c:pt idx="87">
                  <c:v>0.92250582630913558</c:v>
                </c:pt>
                <c:pt idx="88">
                  <c:v>0.92330953041246544</c:v>
                </c:pt>
                <c:pt idx="89">
                  <c:v>0.92656794366110684</c:v>
                </c:pt>
                <c:pt idx="90">
                  <c:v>0.93021848413528974</c:v>
                </c:pt>
                <c:pt idx="91">
                  <c:v>0.93396362702118096</c:v>
                </c:pt>
                <c:pt idx="92">
                  <c:v>0.93592975674799939</c:v>
                </c:pt>
                <c:pt idx="93">
                  <c:v>0.93691147947246445</c:v>
                </c:pt>
                <c:pt idx="94">
                  <c:v>0.9382728546027056</c:v>
                </c:pt>
                <c:pt idx="95">
                  <c:v>0.94056082289981735</c:v>
                </c:pt>
                <c:pt idx="96">
                  <c:v>0.94070802009069809</c:v>
                </c:pt>
                <c:pt idx="97">
                  <c:v>0.94178805250930009</c:v>
                </c:pt>
                <c:pt idx="98">
                  <c:v>0.94365275986199804</c:v>
                </c:pt>
                <c:pt idx="99">
                  <c:v>0.94735613538694974</c:v>
                </c:pt>
                <c:pt idx="100">
                  <c:v>0.94863704014191408</c:v>
                </c:pt>
                <c:pt idx="101">
                  <c:v>0.95159607027847437</c:v>
                </c:pt>
                <c:pt idx="102">
                  <c:v>0.95440509997042033</c:v>
                </c:pt>
                <c:pt idx="103">
                  <c:v>0.95637336691633812</c:v>
                </c:pt>
                <c:pt idx="104">
                  <c:v>0.95760481108443174</c:v>
                </c:pt>
                <c:pt idx="105">
                  <c:v>0.95814440574715021</c:v>
                </c:pt>
                <c:pt idx="106">
                  <c:v>0.95963705052832537</c:v>
                </c:pt>
                <c:pt idx="107">
                  <c:v>0.96085810864824406</c:v>
                </c:pt>
                <c:pt idx="108">
                  <c:v>0.96201409220214562</c:v>
                </c:pt>
                <c:pt idx="109">
                  <c:v>0.96214543382778828</c:v>
                </c:pt>
                <c:pt idx="110">
                  <c:v>0.96216041775524874</c:v>
                </c:pt>
                <c:pt idx="111">
                  <c:v>0.96259892685767967</c:v>
                </c:pt>
                <c:pt idx="112">
                  <c:v>0.9654865859577495</c:v>
                </c:pt>
                <c:pt idx="113">
                  <c:v>0.96780324988911814</c:v>
                </c:pt>
                <c:pt idx="114">
                  <c:v>0.968182439042238</c:v>
                </c:pt>
                <c:pt idx="115">
                  <c:v>0.96831925329994173</c:v>
                </c:pt>
                <c:pt idx="116">
                  <c:v>0.9690659515034632</c:v>
                </c:pt>
                <c:pt idx="117">
                  <c:v>0.9690994221758138</c:v>
                </c:pt>
                <c:pt idx="118">
                  <c:v>0.97054355453866104</c:v>
                </c:pt>
                <c:pt idx="119">
                  <c:v>0.97178965646338888</c:v>
                </c:pt>
                <c:pt idx="120">
                  <c:v>0.97202636426395006</c:v>
                </c:pt>
                <c:pt idx="121">
                  <c:v>0.97252643465008448</c:v>
                </c:pt>
                <c:pt idx="122">
                  <c:v>0.97333116449286639</c:v>
                </c:pt>
                <c:pt idx="123">
                  <c:v>0.97569114378475119</c:v>
                </c:pt>
                <c:pt idx="124">
                  <c:v>0.97823038655323247</c:v>
                </c:pt>
                <c:pt idx="125">
                  <c:v>0.97851838185626194</c:v>
                </c:pt>
                <c:pt idx="126">
                  <c:v>0.98160831214473077</c:v>
                </c:pt>
                <c:pt idx="127">
                  <c:v>0.98180881080016835</c:v>
                </c:pt>
                <c:pt idx="128">
                  <c:v>0.98250543873203688</c:v>
                </c:pt>
                <c:pt idx="129">
                  <c:v>0.98447155537834652</c:v>
                </c:pt>
                <c:pt idx="130">
                  <c:v>0.98483512883865187</c:v>
                </c:pt>
                <c:pt idx="131">
                  <c:v>0.9849482646468003</c:v>
                </c:pt>
                <c:pt idx="132">
                  <c:v>0.98518059491869503</c:v>
                </c:pt>
                <c:pt idx="133">
                  <c:v>0.98519032547667296</c:v>
                </c:pt>
                <c:pt idx="134">
                  <c:v>0.98522294241174924</c:v>
                </c:pt>
                <c:pt idx="135">
                  <c:v>0.98557687040865671</c:v>
                </c:pt>
                <c:pt idx="136">
                  <c:v>0.98587458775163139</c:v>
                </c:pt>
                <c:pt idx="137">
                  <c:v>0.98705776246333865</c:v>
                </c:pt>
                <c:pt idx="138">
                  <c:v>0.98923391818176898</c:v>
                </c:pt>
                <c:pt idx="139">
                  <c:v>0.99034886912460551</c:v>
                </c:pt>
                <c:pt idx="140">
                  <c:v>0.99035931425842882</c:v>
                </c:pt>
                <c:pt idx="141">
                  <c:v>0.99053959676054748</c:v>
                </c:pt>
                <c:pt idx="142">
                  <c:v>0.99075753640226105</c:v>
                </c:pt>
                <c:pt idx="143">
                  <c:v>0.99506093482724434</c:v>
                </c:pt>
                <c:pt idx="144">
                  <c:v>0.99681635641494837</c:v>
                </c:pt>
                <c:pt idx="145">
                  <c:v>0.99826620995247961</c:v>
                </c:pt>
                <c:pt idx="146">
                  <c:v>1.0000647484311609</c:v>
                </c:pt>
                <c:pt idx="147">
                  <c:v>1.0009397565948344</c:v>
                </c:pt>
                <c:pt idx="148">
                  <c:v>1.0024863634367771</c:v>
                </c:pt>
                <c:pt idx="149">
                  <c:v>1.0042692717649748</c:v>
                </c:pt>
                <c:pt idx="150">
                  <c:v>1.0043267921437375</c:v>
                </c:pt>
                <c:pt idx="151">
                  <c:v>1.0044816545200219</c:v>
                </c:pt>
                <c:pt idx="152">
                  <c:v>1.0046528807280179</c:v>
                </c:pt>
                <c:pt idx="153">
                  <c:v>1.0067085759787233</c:v>
                </c:pt>
                <c:pt idx="154">
                  <c:v>1.0070295274725169</c:v>
                </c:pt>
                <c:pt idx="155">
                  <c:v>1.0120545832965686</c:v>
                </c:pt>
                <c:pt idx="156">
                  <c:v>1.0134925467403653</c:v>
                </c:pt>
                <c:pt idx="157">
                  <c:v>1.0144360340215168</c:v>
                </c:pt>
                <c:pt idx="158">
                  <c:v>1.0144993271920535</c:v>
                </c:pt>
                <c:pt idx="159">
                  <c:v>1.0146222486316783</c:v>
                </c:pt>
                <c:pt idx="160">
                  <c:v>1.0196611332863299</c:v>
                </c:pt>
                <c:pt idx="161">
                  <c:v>1.019699605824586</c:v>
                </c:pt>
                <c:pt idx="162">
                  <c:v>1.020218129661699</c:v>
                </c:pt>
                <c:pt idx="163">
                  <c:v>1.0216403541241681</c:v>
                </c:pt>
                <c:pt idx="164">
                  <c:v>1.0222253103198002</c:v>
                </c:pt>
                <c:pt idx="165">
                  <c:v>1.0239033956351529</c:v>
                </c:pt>
                <c:pt idx="166">
                  <c:v>1.0246292302912687</c:v>
                </c:pt>
                <c:pt idx="167">
                  <c:v>1.0253150794066483</c:v>
                </c:pt>
                <c:pt idx="168">
                  <c:v>1.0259233298419641</c:v>
                </c:pt>
                <c:pt idx="169">
                  <c:v>1.0279087001744502</c:v>
                </c:pt>
                <c:pt idx="170">
                  <c:v>1.030470351239245</c:v>
                </c:pt>
                <c:pt idx="171">
                  <c:v>1.0311405870242696</c:v>
                </c:pt>
                <c:pt idx="172">
                  <c:v>1.0312487162535275</c:v>
                </c:pt>
                <c:pt idx="173">
                  <c:v>1.0320667689996972</c:v>
                </c:pt>
                <c:pt idx="174">
                  <c:v>1.0331349387443678</c:v>
                </c:pt>
                <c:pt idx="175">
                  <c:v>1.0334437045543738</c:v>
                </c:pt>
                <c:pt idx="176">
                  <c:v>1.0340670399098453</c:v>
                </c:pt>
                <c:pt idx="177">
                  <c:v>1.0356822907096799</c:v>
                </c:pt>
                <c:pt idx="178">
                  <c:v>1.0357807877740115</c:v>
                </c:pt>
                <c:pt idx="179">
                  <c:v>1.036911019026634</c:v>
                </c:pt>
                <c:pt idx="180">
                  <c:v>1.0370173528683715</c:v>
                </c:pt>
                <c:pt idx="181">
                  <c:v>1.0374828580150048</c:v>
                </c:pt>
                <c:pt idx="182">
                  <c:v>1.037682393165188</c:v>
                </c:pt>
                <c:pt idx="183">
                  <c:v>1.0377864857468071</c:v>
                </c:pt>
                <c:pt idx="184">
                  <c:v>1.0397492652408935</c:v>
                </c:pt>
                <c:pt idx="185">
                  <c:v>1.040151442801436</c:v>
                </c:pt>
                <c:pt idx="186">
                  <c:v>1.0428185478592495</c:v>
                </c:pt>
                <c:pt idx="187">
                  <c:v>1.0454760528966514</c:v>
                </c:pt>
                <c:pt idx="188">
                  <c:v>1.047276354282163</c:v>
                </c:pt>
                <c:pt idx="189">
                  <c:v>1.0487856310320705</c:v>
                </c:pt>
                <c:pt idx="190">
                  <c:v>1.0488758355402077</c:v>
                </c:pt>
                <c:pt idx="191">
                  <c:v>1.0498630940824178</c:v>
                </c:pt>
                <c:pt idx="192">
                  <c:v>1.0507236829467719</c:v>
                </c:pt>
                <c:pt idx="193">
                  <c:v>1.0507551555411685</c:v>
                </c:pt>
                <c:pt idx="194">
                  <c:v>1.0508239019759005</c:v>
                </c:pt>
                <c:pt idx="195">
                  <c:v>1.0524307656492753</c:v>
                </c:pt>
                <c:pt idx="196">
                  <c:v>1.0532859406196868</c:v>
                </c:pt>
                <c:pt idx="197">
                  <c:v>1.053803813266869</c:v>
                </c:pt>
                <c:pt idx="198">
                  <c:v>1.0558198609318643</c:v>
                </c:pt>
                <c:pt idx="199">
                  <c:v>1.0571147306609114</c:v>
                </c:pt>
                <c:pt idx="200">
                  <c:v>1.0572652878724702</c:v>
                </c:pt>
                <c:pt idx="201">
                  <c:v>1.0574148319952901</c:v>
                </c:pt>
                <c:pt idx="202">
                  <c:v>1.0586856076112554</c:v>
                </c:pt>
                <c:pt idx="203">
                  <c:v>1.0594860466923168</c:v>
                </c:pt>
                <c:pt idx="204">
                  <c:v>1.0600487425404801</c:v>
                </c:pt>
                <c:pt idx="205">
                  <c:v>1.0608564978973358</c:v>
                </c:pt>
                <c:pt idx="206">
                  <c:v>1.0618529109681669</c:v>
                </c:pt>
                <c:pt idx="207">
                  <c:v>1.0630862542633557</c:v>
                </c:pt>
                <c:pt idx="208">
                  <c:v>1.0631919985427385</c:v>
                </c:pt>
                <c:pt idx="209">
                  <c:v>1.0638871961538794</c:v>
                </c:pt>
                <c:pt idx="210">
                  <c:v>1.0639934032354048</c:v>
                </c:pt>
                <c:pt idx="211">
                  <c:v>1.068267704017841</c:v>
                </c:pt>
                <c:pt idx="212">
                  <c:v>1.0698417429832983</c:v>
                </c:pt>
                <c:pt idx="213">
                  <c:v>1.0712877211104697</c:v>
                </c:pt>
                <c:pt idx="214">
                  <c:v>1.0734123255226262</c:v>
                </c:pt>
                <c:pt idx="215">
                  <c:v>1.0734306197389938</c:v>
                </c:pt>
                <c:pt idx="216">
                  <c:v>1.0783486934248838</c:v>
                </c:pt>
                <c:pt idx="217">
                  <c:v>1.0785545872189353</c:v>
                </c:pt>
                <c:pt idx="218">
                  <c:v>1.0786864518278065</c:v>
                </c:pt>
                <c:pt idx="219">
                  <c:v>1.0794434539091309</c:v>
                </c:pt>
                <c:pt idx="220">
                  <c:v>1.0809318552127696</c:v>
                </c:pt>
                <c:pt idx="221">
                  <c:v>1.0815553821803647</c:v>
                </c:pt>
                <c:pt idx="222">
                  <c:v>1.0829291996738812</c:v>
                </c:pt>
                <c:pt idx="223">
                  <c:v>1.0832274376780222</c:v>
                </c:pt>
                <c:pt idx="224">
                  <c:v>1.0833860536213751</c:v>
                </c:pt>
                <c:pt idx="225">
                  <c:v>1.0855550845792161</c:v>
                </c:pt>
                <c:pt idx="226">
                  <c:v>1.0863965991042839</c:v>
                </c:pt>
                <c:pt idx="227">
                  <c:v>1.0888579900081958</c:v>
                </c:pt>
                <c:pt idx="228">
                  <c:v>1.0895424955504645</c:v>
                </c:pt>
                <c:pt idx="229">
                  <c:v>1.092180191645721</c:v>
                </c:pt>
                <c:pt idx="230">
                  <c:v>1.0926084743290045</c:v>
                </c:pt>
                <c:pt idx="231">
                  <c:v>1.0934522397080464</c:v>
                </c:pt>
                <c:pt idx="232">
                  <c:v>1.094619266403239</c:v>
                </c:pt>
                <c:pt idx="233">
                  <c:v>1.0949207223108259</c:v>
                </c:pt>
                <c:pt idx="234">
                  <c:v>1.0958920464894468</c:v>
                </c:pt>
                <c:pt idx="235">
                  <c:v>1.0960951722874834</c:v>
                </c:pt>
                <c:pt idx="236">
                  <c:v>1.0977997490797073</c:v>
                </c:pt>
                <c:pt idx="237">
                  <c:v>1.0986925448914897</c:v>
                </c:pt>
                <c:pt idx="238">
                  <c:v>1.0988865755292052</c:v>
                </c:pt>
                <c:pt idx="239">
                  <c:v>1.0989848275811682</c:v>
                </c:pt>
                <c:pt idx="240">
                  <c:v>1.0998572415299028</c:v>
                </c:pt>
                <c:pt idx="241">
                  <c:v>1.1016782400850524</c:v>
                </c:pt>
                <c:pt idx="242">
                  <c:v>1.1020902369211591</c:v>
                </c:pt>
                <c:pt idx="243">
                  <c:v>1.1024938772274138</c:v>
                </c:pt>
                <c:pt idx="244">
                  <c:v>1.1027954854260404</c:v>
                </c:pt>
                <c:pt idx="245">
                  <c:v>1.1028471793312273</c:v>
                </c:pt>
                <c:pt idx="246">
                  <c:v>1.1035002351439778</c:v>
                </c:pt>
                <c:pt idx="247">
                  <c:v>1.1068686267445664</c:v>
                </c:pt>
                <c:pt idx="248">
                  <c:v>1.1096412578004289</c:v>
                </c:pt>
                <c:pt idx="249">
                  <c:v>1.1100072293798753</c:v>
                </c:pt>
                <c:pt idx="250">
                  <c:v>1.1103740258601187</c:v>
                </c:pt>
                <c:pt idx="251">
                  <c:v>1.1107392900862871</c:v>
                </c:pt>
                <c:pt idx="252">
                  <c:v>1.1109058675287573</c:v>
                </c:pt>
                <c:pt idx="253">
                  <c:v>1.1116744595675567</c:v>
                </c:pt>
                <c:pt idx="254">
                  <c:v>1.1122088773373469</c:v>
                </c:pt>
                <c:pt idx="255">
                  <c:v>1.1141972531252757</c:v>
                </c:pt>
                <c:pt idx="256">
                  <c:v>1.1152243317337558</c:v>
                </c:pt>
                <c:pt idx="257">
                  <c:v>1.1154567736797001</c:v>
                </c:pt>
                <c:pt idx="258">
                  <c:v>1.1195055380650667</c:v>
                </c:pt>
                <c:pt idx="259">
                  <c:v>1.1197484468649785</c:v>
                </c:pt>
                <c:pt idx="260">
                  <c:v>1.1203841106870969</c:v>
                </c:pt>
                <c:pt idx="261">
                  <c:v>1.121536406463939</c:v>
                </c:pt>
                <c:pt idx="262">
                  <c:v>1.1226565796750931</c:v>
                </c:pt>
                <c:pt idx="263">
                  <c:v>1.1239388519090703</c:v>
                </c:pt>
                <c:pt idx="264">
                  <c:v>1.1250306200477378</c:v>
                </c:pt>
                <c:pt idx="265">
                  <c:v>1.1253705225205233</c:v>
                </c:pt>
                <c:pt idx="266">
                  <c:v>1.1271725314707461</c:v>
                </c:pt>
                <c:pt idx="267">
                  <c:v>1.1272674646794008</c:v>
                </c:pt>
                <c:pt idx="268">
                  <c:v>1.1276146101217881</c:v>
                </c:pt>
                <c:pt idx="269">
                  <c:v>1.128801780786598</c:v>
                </c:pt>
                <c:pt idx="270">
                  <c:v>1.1315981262477481</c:v>
                </c:pt>
                <c:pt idx="271">
                  <c:v>1.132514867205703</c:v>
                </c:pt>
                <c:pt idx="272">
                  <c:v>1.1344244028116302</c:v>
                </c:pt>
                <c:pt idx="273">
                  <c:v>1.1344620467019024</c:v>
                </c:pt>
                <c:pt idx="274">
                  <c:v>1.1348512253647118</c:v>
                </c:pt>
                <c:pt idx="275">
                  <c:v>1.1367795346272307</c:v>
                </c:pt>
                <c:pt idx="276">
                  <c:v>1.137802213692932</c:v>
                </c:pt>
                <c:pt idx="277">
                  <c:v>1.1401591587019242</c:v>
                </c:pt>
                <c:pt idx="278">
                  <c:v>1.1406266049900564</c:v>
                </c:pt>
                <c:pt idx="279">
                  <c:v>1.1410650036749213</c:v>
                </c:pt>
                <c:pt idx="280">
                  <c:v>1.1417945367078564</c:v>
                </c:pt>
                <c:pt idx="281">
                  <c:v>1.1426761993108445</c:v>
                </c:pt>
                <c:pt idx="282">
                  <c:v>1.1429571753438912</c:v>
                </c:pt>
                <c:pt idx="283">
                  <c:v>1.1437297210809012</c:v>
                </c:pt>
                <c:pt idx="284">
                  <c:v>1.146874483269932</c:v>
                </c:pt>
                <c:pt idx="285">
                  <c:v>1.1473690752875159</c:v>
                </c:pt>
                <c:pt idx="286">
                  <c:v>1.1498085033136702</c:v>
                </c:pt>
                <c:pt idx="287">
                  <c:v>1.150058238257347</c:v>
                </c:pt>
                <c:pt idx="288">
                  <c:v>1.1504235090062449</c:v>
                </c:pt>
                <c:pt idx="289">
                  <c:v>1.1531453330894421</c:v>
                </c:pt>
                <c:pt idx="290">
                  <c:v>1.155055070919413</c:v>
                </c:pt>
                <c:pt idx="291">
                  <c:v>1.1551079807218725</c:v>
                </c:pt>
                <c:pt idx="292">
                  <c:v>1.1594901117945047</c:v>
                </c:pt>
                <c:pt idx="293">
                  <c:v>1.1630264302341746</c:v>
                </c:pt>
                <c:pt idx="294">
                  <c:v>1.1633893968740772</c:v>
                </c:pt>
                <c:pt idx="295">
                  <c:v>1.1640977160762751</c:v>
                </c:pt>
                <c:pt idx="296">
                  <c:v>1.1644780775625219</c:v>
                </c:pt>
                <c:pt idx="297">
                  <c:v>1.1656710027415307</c:v>
                </c:pt>
                <c:pt idx="298">
                  <c:v>1.1658023096391319</c:v>
                </c:pt>
                <c:pt idx="299">
                  <c:v>1.1660265640696059</c:v>
                </c:pt>
                <c:pt idx="300">
                  <c:v>1.1704251519986579</c:v>
                </c:pt>
                <c:pt idx="301">
                  <c:v>1.1717461255989949</c:v>
                </c:pt>
                <c:pt idx="302">
                  <c:v>1.173230530650601</c:v>
                </c:pt>
                <c:pt idx="303">
                  <c:v>1.1735563483879921</c:v>
                </c:pt>
                <c:pt idx="304">
                  <c:v>1.1753272227578566</c:v>
                </c:pt>
                <c:pt idx="305">
                  <c:v>1.1758110322699722</c:v>
                </c:pt>
                <c:pt idx="306">
                  <c:v>1.1764255873250076</c:v>
                </c:pt>
                <c:pt idx="307">
                  <c:v>1.1783205010806448</c:v>
                </c:pt>
                <c:pt idx="308">
                  <c:v>1.1812638134824622</c:v>
                </c:pt>
                <c:pt idx="309">
                  <c:v>1.1813790547644332</c:v>
                </c:pt>
                <c:pt idx="310">
                  <c:v>1.1817165201817026</c:v>
                </c:pt>
                <c:pt idx="311">
                  <c:v>1.1819725244454027</c:v>
                </c:pt>
                <c:pt idx="312">
                  <c:v>1.1828477227261007</c:v>
                </c:pt>
                <c:pt idx="313">
                  <c:v>1.1833392036818717</c:v>
                </c:pt>
                <c:pt idx="314">
                  <c:v>1.1872928254793411</c:v>
                </c:pt>
                <c:pt idx="315">
                  <c:v>1.1890028555851411</c:v>
                </c:pt>
                <c:pt idx="316">
                  <c:v>1.1912344271741957</c:v>
                </c:pt>
                <c:pt idx="317">
                  <c:v>1.1914820487953388</c:v>
                </c:pt>
                <c:pt idx="318">
                  <c:v>1.1945035376409092</c:v>
                </c:pt>
                <c:pt idx="319">
                  <c:v>1.1948259015397042</c:v>
                </c:pt>
                <c:pt idx="320">
                  <c:v>1.1951744045815631</c:v>
                </c:pt>
                <c:pt idx="321">
                  <c:v>1.1960603677445831</c:v>
                </c:pt>
                <c:pt idx="322">
                  <c:v>1.1979026783279387</c:v>
                </c:pt>
                <c:pt idx="323">
                  <c:v>1.197913180200588</c:v>
                </c:pt>
                <c:pt idx="324">
                  <c:v>1.1993004179106972</c:v>
                </c:pt>
                <c:pt idx="325">
                  <c:v>1.1994007962064912</c:v>
                </c:pt>
                <c:pt idx="326">
                  <c:v>1.2008594882461836</c:v>
                </c:pt>
                <c:pt idx="327">
                  <c:v>1.2057044008241704</c:v>
                </c:pt>
                <c:pt idx="328">
                  <c:v>1.2057084647458431</c:v>
                </c:pt>
                <c:pt idx="329">
                  <c:v>1.2057837738300881</c:v>
                </c:pt>
                <c:pt idx="330">
                  <c:v>1.2058719556551396</c:v>
                </c:pt>
                <c:pt idx="331">
                  <c:v>1.207455546001714</c:v>
                </c:pt>
                <c:pt idx="332">
                  <c:v>1.2077326257513405</c:v>
                </c:pt>
                <c:pt idx="333">
                  <c:v>1.2100870347712018</c:v>
                </c:pt>
                <c:pt idx="334">
                  <c:v>1.2118998223120727</c:v>
                </c:pt>
                <c:pt idx="335">
                  <c:v>1.216288290696703</c:v>
                </c:pt>
                <c:pt idx="336">
                  <c:v>1.2164788166137865</c:v>
                </c:pt>
                <c:pt idx="337">
                  <c:v>1.217208140244824</c:v>
                </c:pt>
                <c:pt idx="338">
                  <c:v>1.2193786706984318</c:v>
                </c:pt>
                <c:pt idx="339">
                  <c:v>1.220452019915472</c:v>
                </c:pt>
                <c:pt idx="340">
                  <c:v>1.2216325502282717</c:v>
                </c:pt>
                <c:pt idx="341">
                  <c:v>1.2220438496815871</c:v>
                </c:pt>
                <c:pt idx="342">
                  <c:v>1.2225424712328108</c:v>
                </c:pt>
                <c:pt idx="343">
                  <c:v>1.2251297439090068</c:v>
                </c:pt>
                <c:pt idx="344">
                  <c:v>1.2277458540549866</c:v>
                </c:pt>
                <c:pt idx="345">
                  <c:v>1.2285670510061484</c:v>
                </c:pt>
                <c:pt idx="346">
                  <c:v>1.2287328431334195</c:v>
                </c:pt>
                <c:pt idx="347">
                  <c:v>1.2305804531124132</c:v>
                </c:pt>
                <c:pt idx="348">
                  <c:v>1.2311186878725311</c:v>
                </c:pt>
                <c:pt idx="349">
                  <c:v>1.2314273213951834</c:v>
                </c:pt>
                <c:pt idx="350">
                  <c:v>1.2335686224244551</c:v>
                </c:pt>
                <c:pt idx="351">
                  <c:v>1.2337576178993437</c:v>
                </c:pt>
                <c:pt idx="352">
                  <c:v>1.2340961741650236</c:v>
                </c:pt>
                <c:pt idx="353">
                  <c:v>1.2363787093287146</c:v>
                </c:pt>
                <c:pt idx="354">
                  <c:v>1.2412634867625634</c:v>
                </c:pt>
                <c:pt idx="355">
                  <c:v>1.2416002765670122</c:v>
                </c:pt>
                <c:pt idx="356">
                  <c:v>1.2483756536117063</c:v>
                </c:pt>
                <c:pt idx="357">
                  <c:v>1.2489884089229673</c:v>
                </c:pt>
                <c:pt idx="358">
                  <c:v>1.2491771849656133</c:v>
                </c:pt>
                <c:pt idx="359">
                  <c:v>1.2502125533768156</c:v>
                </c:pt>
                <c:pt idx="360">
                  <c:v>1.2507210244138995</c:v>
                </c:pt>
                <c:pt idx="361">
                  <c:v>1.251302452181825</c:v>
                </c:pt>
                <c:pt idx="362">
                  <c:v>1.2514752306373143</c:v>
                </c:pt>
                <c:pt idx="363">
                  <c:v>1.2518951362635948</c:v>
                </c:pt>
                <c:pt idx="364">
                  <c:v>1.2524209364629129</c:v>
                </c:pt>
                <c:pt idx="365">
                  <c:v>1.2533668235422479</c:v>
                </c:pt>
                <c:pt idx="366">
                  <c:v>1.253722753844523</c:v>
                </c:pt>
                <c:pt idx="367">
                  <c:v>1.2544648288798059</c:v>
                </c:pt>
                <c:pt idx="368">
                  <c:v>1.2551350240730386</c:v>
                </c:pt>
                <c:pt idx="369">
                  <c:v>1.2558092835685557</c:v>
                </c:pt>
                <c:pt idx="370">
                  <c:v>1.2562812128561736</c:v>
                </c:pt>
                <c:pt idx="371">
                  <c:v>1.256708064074997</c:v>
                </c:pt>
                <c:pt idx="372">
                  <c:v>1.2588059070509894</c:v>
                </c:pt>
                <c:pt idx="373">
                  <c:v>1.2607735596979637</c:v>
                </c:pt>
                <c:pt idx="374">
                  <c:v>1.2616615345535171</c:v>
                </c:pt>
                <c:pt idx="375">
                  <c:v>1.2617612274819692</c:v>
                </c:pt>
                <c:pt idx="376">
                  <c:v>1.2633014672547842</c:v>
                </c:pt>
                <c:pt idx="377">
                  <c:v>1.2636632096307241</c:v>
                </c:pt>
                <c:pt idx="378">
                  <c:v>1.2654948213502026</c:v>
                </c:pt>
                <c:pt idx="379">
                  <c:v>1.2671301594606568</c:v>
                </c:pt>
                <c:pt idx="380">
                  <c:v>1.2731208221314565</c:v>
                </c:pt>
                <c:pt idx="381">
                  <c:v>1.2753467581133342</c:v>
                </c:pt>
                <c:pt idx="382">
                  <c:v>1.2795477623613702</c:v>
                </c:pt>
                <c:pt idx="383">
                  <c:v>1.282980176105011</c:v>
                </c:pt>
                <c:pt idx="384">
                  <c:v>1.2844824240460995</c:v>
                </c:pt>
                <c:pt idx="385">
                  <c:v>1.2847872474678792</c:v>
                </c:pt>
                <c:pt idx="386">
                  <c:v>1.2869094984311424</c:v>
                </c:pt>
                <c:pt idx="387">
                  <c:v>1.2889132846753306</c:v>
                </c:pt>
                <c:pt idx="388">
                  <c:v>1.2930020351614369</c:v>
                </c:pt>
                <c:pt idx="389">
                  <c:v>1.2935465550811636</c:v>
                </c:pt>
                <c:pt idx="390">
                  <c:v>1.2967982044500357</c:v>
                </c:pt>
                <c:pt idx="391">
                  <c:v>1.2968078259021729</c:v>
                </c:pt>
                <c:pt idx="392">
                  <c:v>1.3024637652495905</c:v>
                </c:pt>
                <c:pt idx="393">
                  <c:v>1.3046364861598734</c:v>
                </c:pt>
                <c:pt idx="394">
                  <c:v>1.3069281150172043</c:v>
                </c:pt>
                <c:pt idx="395">
                  <c:v>1.3071723737617693</c:v>
                </c:pt>
                <c:pt idx="396">
                  <c:v>1.3078874790929789</c:v>
                </c:pt>
                <c:pt idx="397">
                  <c:v>1.3096841139067874</c:v>
                </c:pt>
                <c:pt idx="398">
                  <c:v>1.309969687487025</c:v>
                </c:pt>
                <c:pt idx="399">
                  <c:v>1.3112552553635077</c:v>
                </c:pt>
                <c:pt idx="400">
                  <c:v>1.312595100048179</c:v>
                </c:pt>
                <c:pt idx="401">
                  <c:v>1.3128420410460362</c:v>
                </c:pt>
                <c:pt idx="402">
                  <c:v>1.3128431548797319</c:v>
                </c:pt>
                <c:pt idx="403">
                  <c:v>1.3132348525608593</c:v>
                </c:pt>
                <c:pt idx="404">
                  <c:v>1.3157312256167299</c:v>
                </c:pt>
                <c:pt idx="405">
                  <c:v>1.3158062036710549</c:v>
                </c:pt>
                <c:pt idx="406">
                  <c:v>1.3165709154467369</c:v>
                </c:pt>
                <c:pt idx="407">
                  <c:v>1.319259748975387</c:v>
                </c:pt>
                <c:pt idx="408">
                  <c:v>1.3222095306144206</c:v>
                </c:pt>
                <c:pt idx="409">
                  <c:v>1.3273609708795362</c:v>
                </c:pt>
                <c:pt idx="410">
                  <c:v>1.3279961699945273</c:v>
                </c:pt>
                <c:pt idx="411">
                  <c:v>1.3293839108333996</c:v>
                </c:pt>
                <c:pt idx="412">
                  <c:v>1.3294552007402594</c:v>
                </c:pt>
                <c:pt idx="413">
                  <c:v>1.3296094660663189</c:v>
                </c:pt>
                <c:pt idx="414">
                  <c:v>1.3305865181444834</c:v>
                </c:pt>
                <c:pt idx="415">
                  <c:v>1.3313646143005913</c:v>
                </c:pt>
                <c:pt idx="416">
                  <c:v>1.3318925174276355</c:v>
                </c:pt>
                <c:pt idx="417">
                  <c:v>1.3333080681057312</c:v>
                </c:pt>
                <c:pt idx="418">
                  <c:v>1.3336761610168346</c:v>
                </c:pt>
                <c:pt idx="419">
                  <c:v>1.3349275240715157</c:v>
                </c:pt>
                <c:pt idx="420">
                  <c:v>1.3388001437311279</c:v>
                </c:pt>
                <c:pt idx="421">
                  <c:v>1.3394611412721522</c:v>
                </c:pt>
                <c:pt idx="422">
                  <c:v>1.3438062244639193</c:v>
                </c:pt>
                <c:pt idx="423">
                  <c:v>1.3475407015323491</c:v>
                </c:pt>
                <c:pt idx="424">
                  <c:v>1.3485380600210679</c:v>
                </c:pt>
                <c:pt idx="425">
                  <c:v>1.3491588611847556</c:v>
                </c:pt>
                <c:pt idx="426">
                  <c:v>1.3513298154264659</c:v>
                </c:pt>
                <c:pt idx="427">
                  <c:v>1.3518873783514274</c:v>
                </c:pt>
                <c:pt idx="428">
                  <c:v>1.3554743042654376</c:v>
                </c:pt>
                <c:pt idx="429">
                  <c:v>1.3582855720088005</c:v>
                </c:pt>
                <c:pt idx="430">
                  <c:v>1.3585243560767555</c:v>
                </c:pt>
                <c:pt idx="431">
                  <c:v>1.361495579165785</c:v>
                </c:pt>
                <c:pt idx="432">
                  <c:v>1.3628032645440911</c:v>
                </c:pt>
                <c:pt idx="433">
                  <c:v>1.3640632714424821</c:v>
                </c:pt>
                <c:pt idx="434">
                  <c:v>1.3689735848440163</c:v>
                </c:pt>
                <c:pt idx="435">
                  <c:v>1.3689785553608975</c:v>
                </c:pt>
                <c:pt idx="436">
                  <c:v>1.3704107289815115</c:v>
                </c:pt>
                <c:pt idx="437">
                  <c:v>1.3776201297578707</c:v>
                </c:pt>
                <c:pt idx="438">
                  <c:v>1.3785820363153989</c:v>
                </c:pt>
                <c:pt idx="439">
                  <c:v>1.379534441859307</c:v>
                </c:pt>
                <c:pt idx="440">
                  <c:v>1.3813364950903462</c:v>
                </c:pt>
                <c:pt idx="441">
                  <c:v>1.3827044489675338</c:v>
                </c:pt>
                <c:pt idx="442">
                  <c:v>1.3867516168915608</c:v>
                </c:pt>
                <c:pt idx="443">
                  <c:v>1.3877994976821693</c:v>
                </c:pt>
                <c:pt idx="444">
                  <c:v>1.3886706800605904</c:v>
                </c:pt>
                <c:pt idx="445">
                  <c:v>1.3940916853243657</c:v>
                </c:pt>
                <c:pt idx="446">
                  <c:v>1.3973773329039298</c:v>
                </c:pt>
                <c:pt idx="447">
                  <c:v>1.3985880978483138</c:v>
                </c:pt>
                <c:pt idx="448">
                  <c:v>1.3997631893251554</c:v>
                </c:pt>
                <c:pt idx="449">
                  <c:v>1.4024063646031506</c:v>
                </c:pt>
                <c:pt idx="450">
                  <c:v>1.4038591616202387</c:v>
                </c:pt>
                <c:pt idx="451">
                  <c:v>1.4097508265333853</c:v>
                </c:pt>
                <c:pt idx="452">
                  <c:v>1.4115709917377566</c:v>
                </c:pt>
                <c:pt idx="453">
                  <c:v>1.4151188208368182</c:v>
                </c:pt>
                <c:pt idx="454">
                  <c:v>1.4160113252590711</c:v>
                </c:pt>
                <c:pt idx="455">
                  <c:v>1.4169296225338095</c:v>
                </c:pt>
                <c:pt idx="456">
                  <c:v>1.41767553549104</c:v>
                </c:pt>
                <c:pt idx="457">
                  <c:v>1.4200570447726846</c:v>
                </c:pt>
                <c:pt idx="458">
                  <c:v>1.4287066341783332</c:v>
                </c:pt>
                <c:pt idx="459">
                  <c:v>1.4313975572210655</c:v>
                </c:pt>
                <c:pt idx="460">
                  <c:v>1.4320157826514053</c:v>
                </c:pt>
                <c:pt idx="461">
                  <c:v>1.4403533313129362</c:v>
                </c:pt>
                <c:pt idx="462">
                  <c:v>1.4425445882985941</c:v>
                </c:pt>
                <c:pt idx="463">
                  <c:v>1.444742832820811</c:v>
                </c:pt>
                <c:pt idx="464">
                  <c:v>1.456927526876632</c:v>
                </c:pt>
                <c:pt idx="465">
                  <c:v>1.4678752198855565</c:v>
                </c:pt>
                <c:pt idx="466">
                  <c:v>1.4704825349478272</c:v>
                </c:pt>
                <c:pt idx="467">
                  <c:v>1.4782689502424302</c:v>
                </c:pt>
                <c:pt idx="468">
                  <c:v>1.4793159207679993</c:v>
                </c:pt>
                <c:pt idx="469">
                  <c:v>1.4797365958331654</c:v>
                </c:pt>
                <c:pt idx="470">
                  <c:v>1.4816283339250831</c:v>
                </c:pt>
                <c:pt idx="471">
                  <c:v>1.483150814770561</c:v>
                </c:pt>
                <c:pt idx="472">
                  <c:v>1.4856578488849101</c:v>
                </c:pt>
                <c:pt idx="473">
                  <c:v>1.4869760160889571</c:v>
                </c:pt>
                <c:pt idx="474">
                  <c:v>1.4995397967031439</c:v>
                </c:pt>
                <c:pt idx="475">
                  <c:v>1.5010537372003925</c:v>
                </c:pt>
                <c:pt idx="476">
                  <c:v>1.5012059904042214</c:v>
                </c:pt>
                <c:pt idx="477">
                  <c:v>1.5018169372736279</c:v>
                </c:pt>
                <c:pt idx="478">
                  <c:v>1.5041995856508705</c:v>
                </c:pt>
                <c:pt idx="479">
                  <c:v>1.512355500829567</c:v>
                </c:pt>
                <c:pt idx="480">
                  <c:v>1.52864340125458</c:v>
                </c:pt>
                <c:pt idx="481">
                  <c:v>1.5366963217215128</c:v>
                </c:pt>
                <c:pt idx="482">
                  <c:v>1.5413449165135575</c:v>
                </c:pt>
                <c:pt idx="483">
                  <c:v>1.5430852243267905</c:v>
                </c:pt>
                <c:pt idx="484">
                  <c:v>1.543977492527405</c:v>
                </c:pt>
                <c:pt idx="485">
                  <c:v>1.549176278773831</c:v>
                </c:pt>
                <c:pt idx="486">
                  <c:v>1.5538873827031403</c:v>
                </c:pt>
                <c:pt idx="487">
                  <c:v>1.6038545906610009</c:v>
                </c:pt>
                <c:pt idx="488">
                  <c:v>1.6054390899189894</c:v>
                </c:pt>
                <c:pt idx="489">
                  <c:v>1.6135667458318963</c:v>
                </c:pt>
                <c:pt idx="490">
                  <c:v>1.6206771398379638</c:v>
                </c:pt>
                <c:pt idx="491">
                  <c:v>1.6389327784564776</c:v>
                </c:pt>
                <c:pt idx="492">
                  <c:v>1.655408297256427</c:v>
                </c:pt>
                <c:pt idx="493">
                  <c:v>1.6744408176696872</c:v>
                </c:pt>
                <c:pt idx="494">
                  <c:v>1.6972164277176782</c:v>
                </c:pt>
                <c:pt idx="495">
                  <c:v>1.8290973968468973</c:v>
                </c:pt>
                <c:pt idx="496">
                  <c:v>1.8392426745341048</c:v>
                </c:pt>
                <c:pt idx="497">
                  <c:v>2.0170856163252799</c:v>
                </c:pt>
                <c:pt idx="498">
                  <c:v>2.0625242740878402</c:v>
                </c:pt>
                <c:pt idx="499">
                  <c:v>2.2438849849513134</c:v>
                </c:pt>
              </c:numCache>
            </c:numRef>
          </c:xVal>
          <c:yVal>
            <c:numRef>
              <c:f>LogNormal!$N$10:$N$509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C0-434F-858C-C66392D8583B}"/>
            </c:ext>
          </c:extLst>
        </c:ser>
        <c:ser>
          <c:idx val="1"/>
          <c:order val="1"/>
          <c:tx>
            <c:strRef>
              <c:f>LogNormal!$P$8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LogNormal!$P$10:$P$40</c:f>
              <c:numCache>
                <c:formatCode>_(* #,##0.00_);_(* \(#,##0.00\);_(* "-"??_);_(@_)</c:formatCode>
                <c:ptCount val="31"/>
                <c:pt idx="0">
                  <c:v>5.0000000000000002E-5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</c:numCache>
            </c:numRef>
          </c:xVal>
          <c:yVal>
            <c:numRef>
              <c:f>LogNormal!$Q$10:$Q$40</c:f>
              <c:numCache>
                <c:formatCode>_(* #,##0.00000_);_(* \(#,##0.00000\);_(* "-"??_);_(@_)</c:formatCode>
                <c:ptCount val="31"/>
                <c:pt idx="0">
                  <c:v>0</c:v>
                </c:pt>
                <c:pt idx="1">
                  <c:v>1.5195038303597666E-33</c:v>
                </c:pt>
                <c:pt idx="2">
                  <c:v>6.3060976643193055E-18</c:v>
                </c:pt>
                <c:pt idx="3">
                  <c:v>3.5185578532336966E-11</c:v>
                </c:pt>
                <c:pt idx="4">
                  <c:v>1.8727869703372076E-7</c:v>
                </c:pt>
                <c:pt idx="5">
                  <c:v>3.6584922027778591E-5</c:v>
                </c:pt>
                <c:pt idx="6">
                  <c:v>1.1285783187993008E-3</c:v>
                </c:pt>
                <c:pt idx="7">
                  <c:v>1.1204152540442247E-2</c:v>
                </c:pt>
                <c:pt idx="8">
                  <c:v>5.3077675048301937E-2</c:v>
                </c:pt>
                <c:pt idx="9">
                  <c:v>0.15225671754140238</c:v>
                </c:pt>
                <c:pt idx="10">
                  <c:v>0.30853753872598688</c:v>
                </c:pt>
                <c:pt idx="11">
                  <c:v>0.49064601942066344</c:v>
                </c:pt>
                <c:pt idx="12">
                  <c:v>0.65968653732925175</c:v>
                </c:pt>
                <c:pt idx="13">
                  <c:v>0.79155291734822542</c:v>
                </c:pt>
                <c:pt idx="14">
                  <c:v>0.88146879082211194</c:v>
                </c:pt>
                <c:pt idx="15">
                  <c:v>0.93665995923373946</c:v>
                </c:pt>
                <c:pt idx="16">
                  <c:v>0.96784453288812566</c:v>
                </c:pt>
                <c:pt idx="17">
                  <c:v>0.98434621059777905</c:v>
                </c:pt>
                <c:pt idx="18">
                  <c:v>0.99263465704743736</c:v>
                </c:pt>
                <c:pt idx="19">
                  <c:v>0.99662842221749404</c:v>
                </c:pt>
                <c:pt idx="20">
                  <c:v>0.99849020166933755</c:v>
                </c:pt>
                <c:pt idx="21">
                  <c:v>0.99933560145422329</c:v>
                </c:pt>
                <c:pt idx="22">
                  <c:v>0.9997115908284907</c:v>
                </c:pt>
                <c:pt idx="23">
                  <c:v>0.99987611096026163</c:v>
                </c:pt>
                <c:pt idx="24">
                  <c:v>0.99994719843403779</c:v>
                </c:pt>
                <c:pt idx="25">
                  <c:v>0.99997762254908684</c:v>
                </c:pt>
                <c:pt idx="26">
                  <c:v>0.9999905522303747</c:v>
                </c:pt>
                <c:pt idx="27">
                  <c:v>0.9999960200356427</c:v>
                </c:pt>
                <c:pt idx="28">
                  <c:v>0.99999832494381835</c:v>
                </c:pt>
                <c:pt idx="29">
                  <c:v>0.99999929488606454</c:v>
                </c:pt>
                <c:pt idx="30">
                  <c:v>0.99999970285179818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C0-434F-858C-C66392D85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0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LogNormal!$N$3</c:f>
          <c:strCache>
            <c:ptCount val="1"/>
            <c:pt idx="0">
              <c:v>Actual PDF of LogNormal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LogNormal!$P$10:$P$40</c:f>
              <c:numCache>
                <c:formatCode>_(* #,##0.00_);_(* \(#,##0.00\);_(* "-"??_);_(@_)</c:formatCode>
                <c:ptCount val="31"/>
                <c:pt idx="0">
                  <c:v>5.0000000000000002E-5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</c:numCache>
            </c:numRef>
          </c:xVal>
          <c:yVal>
            <c:numRef>
              <c:f>LogNormal!$R$10:$R$40</c:f>
              <c:numCache>
                <c:formatCode>_(* #,##0.00000_);_(* \(#,##0.00000\);_(* "-"??_);_(@_)</c:formatCode>
                <c:ptCount val="31"/>
                <c:pt idx="0">
                  <c:v>0</c:v>
                </c:pt>
                <c:pt idx="1">
                  <c:v>9.1892400662671576E-31</c:v>
                </c:pt>
                <c:pt idx="2">
                  <c:v>1.3654567400127033E-15</c:v>
                </c:pt>
                <c:pt idx="3">
                  <c:v>3.9095590403416464E-9</c:v>
                </c:pt>
                <c:pt idx="4">
                  <c:v>1.2326051403982857E-5</c:v>
                </c:pt>
                <c:pt idx="5">
                  <c:v>1.5339885110718925E-3</c:v>
                </c:pt>
                <c:pt idx="6">
                  <c:v>3.1350524545839649E-2</c:v>
                </c:pt>
                <c:pt idx="7">
                  <c:v>0.21019371268399226</c:v>
                </c:pt>
                <c:pt idx="8">
                  <c:v>0.67595484405477113</c:v>
                </c:pt>
                <c:pt idx="9">
                  <c:v>1.3082601536639316</c:v>
                </c:pt>
                <c:pt idx="10">
                  <c:v>1.7603266338214971</c:v>
                </c:pt>
                <c:pt idx="11">
                  <c:v>1.812875519132201</c:v>
                </c:pt>
                <c:pt idx="12">
                  <c:v>1.5272478709775359</c:v>
                </c:pt>
                <c:pt idx="13">
                  <c:v>1.1036337946256249</c:v>
                </c:pt>
                <c:pt idx="14">
                  <c:v>0.70824737892864709</c:v>
                </c:pt>
                <c:pt idx="15">
                  <c:v>0.41423270144795776</c:v>
                </c:pt>
                <c:pt idx="16">
                  <c:v>0.22519517221698598</c:v>
                </c:pt>
                <c:pt idx="17">
                  <c:v>0.11554011370706921</c:v>
                </c:pt>
                <c:pt idx="18">
                  <c:v>5.6614781740497139E-2</c:v>
                </c:pt>
                <c:pt idx="19">
                  <c:v>2.6744540191994421E-2</c:v>
                </c:pt>
                <c:pt idx="20">
                  <c:v>1.227190808857513E-2</c:v>
                </c:pt>
                <c:pt idx="21">
                  <c:v>5.5028870984570851E-3</c:v>
                </c:pt>
                <c:pt idx="22">
                  <c:v>2.4232947589555073E-3</c:v>
                </c:pt>
                <c:pt idx="23">
                  <c:v>1.0522158293559999E-3</c:v>
                </c:pt>
                <c:pt idx="24">
                  <c:v>4.5198281860510782E-4</c:v>
                </c:pt>
                <c:pt idx="25">
                  <c:v>1.925945531872323E-4</c:v>
                </c:pt>
                <c:pt idx="26">
                  <c:v>8.1593580212167472E-5</c:v>
                </c:pt>
                <c:pt idx="27">
                  <c:v>3.4433297243801344E-5</c:v>
                </c:pt>
                <c:pt idx="28">
                  <c:v>1.4497660042281754E-5</c:v>
                </c:pt>
                <c:pt idx="29">
                  <c:v>6.0980199757348164E-6</c:v>
                </c:pt>
                <c:pt idx="30">
                  <c:v>2.5652767307584645E-6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CF-4CEB-B2C0-A5B4CEEFB9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'Student T'!$N$2</c:f>
          <c:strCache>
            <c:ptCount val="1"/>
            <c:pt idx="0">
              <c:v>Empirical and Actual CDF of Student T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'Student T'!$M$8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'Student T'!$M$10:$M$509</c:f>
              <c:numCache>
                <c:formatCode>_(* #,##0.00000_);_(* \(#,##0.00000\);_(* "-"??_);_(@_)</c:formatCode>
                <c:ptCount val="500"/>
                <c:pt idx="0">
                  <c:v>-8.3155821098301477</c:v>
                </c:pt>
                <c:pt idx="1">
                  <c:v>-7.6405985629806272</c:v>
                </c:pt>
                <c:pt idx="2">
                  <c:v>-5.7831277887329575</c:v>
                </c:pt>
                <c:pt idx="3">
                  <c:v>-5.3010358229855843</c:v>
                </c:pt>
                <c:pt idx="4">
                  <c:v>-5.144454071943243</c:v>
                </c:pt>
                <c:pt idx="5">
                  <c:v>-5.0126550354704653</c:v>
                </c:pt>
                <c:pt idx="6">
                  <c:v>-4.9406541333821874</c:v>
                </c:pt>
                <c:pt idx="7">
                  <c:v>-4.8446025438491072</c:v>
                </c:pt>
                <c:pt idx="8">
                  <c:v>-4.63603720115273</c:v>
                </c:pt>
                <c:pt idx="9">
                  <c:v>-4.2818826042818747</c:v>
                </c:pt>
                <c:pt idx="10">
                  <c:v>-3.8991436858975761</c:v>
                </c:pt>
                <c:pt idx="11">
                  <c:v>-3.790312909178454</c:v>
                </c:pt>
                <c:pt idx="12">
                  <c:v>-3.6366086924320835</c:v>
                </c:pt>
                <c:pt idx="13">
                  <c:v>-3.5520906972313626</c:v>
                </c:pt>
                <c:pt idx="14">
                  <c:v>-3.4142720888207916</c:v>
                </c:pt>
                <c:pt idx="15">
                  <c:v>-3.2059461718946216</c:v>
                </c:pt>
                <c:pt idx="16">
                  <c:v>-3.119254349411384</c:v>
                </c:pt>
                <c:pt idx="17">
                  <c:v>-3.0179114095876503</c:v>
                </c:pt>
                <c:pt idx="18">
                  <c:v>-2.8546304907821147</c:v>
                </c:pt>
                <c:pt idx="19">
                  <c:v>-2.8366202323671752</c:v>
                </c:pt>
                <c:pt idx="20">
                  <c:v>-2.7573498288501654</c:v>
                </c:pt>
                <c:pt idx="21">
                  <c:v>-2.7497194596837695</c:v>
                </c:pt>
                <c:pt idx="22">
                  <c:v>-2.7456419407804442</c:v>
                </c:pt>
                <c:pt idx="23">
                  <c:v>-2.6588210739756604</c:v>
                </c:pt>
                <c:pt idx="24">
                  <c:v>-2.6562150098583643</c:v>
                </c:pt>
                <c:pt idx="25">
                  <c:v>-2.6512755168891609</c:v>
                </c:pt>
                <c:pt idx="26">
                  <c:v>-2.6182820463561205</c:v>
                </c:pt>
                <c:pt idx="27">
                  <c:v>-2.5443214543102917</c:v>
                </c:pt>
                <c:pt idx="28">
                  <c:v>-2.5318116613652299</c:v>
                </c:pt>
                <c:pt idx="29">
                  <c:v>-2.5145360915980453</c:v>
                </c:pt>
                <c:pt idx="30">
                  <c:v>-2.4820989812050804</c:v>
                </c:pt>
                <c:pt idx="31">
                  <c:v>-2.416196818067156</c:v>
                </c:pt>
                <c:pt idx="32">
                  <c:v>-2.3796789546536874</c:v>
                </c:pt>
                <c:pt idx="33">
                  <c:v>-2.2698865900833591</c:v>
                </c:pt>
                <c:pt idx="34">
                  <c:v>-2.2529330518611959</c:v>
                </c:pt>
                <c:pt idx="35">
                  <c:v>-2.0336151203281485</c:v>
                </c:pt>
                <c:pt idx="36">
                  <c:v>-1.9975128410494616</c:v>
                </c:pt>
                <c:pt idx="37">
                  <c:v>-1.9243080105314303</c:v>
                </c:pt>
                <c:pt idx="38">
                  <c:v>-1.9173892523991711</c:v>
                </c:pt>
                <c:pt idx="39">
                  <c:v>-1.9083406325859338</c:v>
                </c:pt>
                <c:pt idx="40">
                  <c:v>-1.8860446732061247</c:v>
                </c:pt>
                <c:pt idx="41">
                  <c:v>-1.8221658545104145</c:v>
                </c:pt>
                <c:pt idx="42">
                  <c:v>-1.7936338390421511</c:v>
                </c:pt>
                <c:pt idx="43">
                  <c:v>-1.7654820672579605</c:v>
                </c:pt>
                <c:pt idx="44">
                  <c:v>-1.7539168743787108</c:v>
                </c:pt>
                <c:pt idx="45">
                  <c:v>-1.7537655405165282</c:v>
                </c:pt>
                <c:pt idx="46">
                  <c:v>-1.745269801641431</c:v>
                </c:pt>
                <c:pt idx="47">
                  <c:v>-1.7312485841748473</c:v>
                </c:pt>
                <c:pt idx="48">
                  <c:v>-1.7093200712021162</c:v>
                </c:pt>
                <c:pt idx="49">
                  <c:v>-1.6388608202131545</c:v>
                </c:pt>
                <c:pt idx="50">
                  <c:v>-1.62298371333311</c:v>
                </c:pt>
                <c:pt idx="51">
                  <c:v>-1.6069596795247312</c:v>
                </c:pt>
                <c:pt idx="52">
                  <c:v>-1.599303001541502</c:v>
                </c:pt>
                <c:pt idx="53">
                  <c:v>-1.5919575390407408</c:v>
                </c:pt>
                <c:pt idx="54">
                  <c:v>-1.5481705201628626</c:v>
                </c:pt>
                <c:pt idx="55">
                  <c:v>-1.5414083590048073</c:v>
                </c:pt>
                <c:pt idx="56">
                  <c:v>-1.5329962013554654</c:v>
                </c:pt>
                <c:pt idx="57">
                  <c:v>-1.527798154523464</c:v>
                </c:pt>
                <c:pt idx="58">
                  <c:v>-1.5022961234281316</c:v>
                </c:pt>
                <c:pt idx="59">
                  <c:v>-1.4999636873515192</c:v>
                </c:pt>
                <c:pt idx="60">
                  <c:v>-1.4832245556809629</c:v>
                </c:pt>
                <c:pt idx="61">
                  <c:v>-1.4799825874521886</c:v>
                </c:pt>
                <c:pt idx="62">
                  <c:v>-1.4604428636379394</c:v>
                </c:pt>
                <c:pt idx="63">
                  <c:v>-1.4204793608160731</c:v>
                </c:pt>
                <c:pt idx="64">
                  <c:v>-1.4181503260325869</c:v>
                </c:pt>
                <c:pt idx="65">
                  <c:v>-1.4049306582830678</c:v>
                </c:pt>
                <c:pt idx="66">
                  <c:v>-1.4000356444130739</c:v>
                </c:pt>
                <c:pt idx="67">
                  <c:v>-1.3962842229338435</c:v>
                </c:pt>
                <c:pt idx="68">
                  <c:v>-1.3736874026079315</c:v>
                </c:pt>
                <c:pt idx="69">
                  <c:v>-1.3657684232770395</c:v>
                </c:pt>
                <c:pt idx="70">
                  <c:v>-1.3618968419665372</c:v>
                </c:pt>
                <c:pt idx="71">
                  <c:v>-1.3089693274146055</c:v>
                </c:pt>
                <c:pt idx="72">
                  <c:v>-1.2756786799874427</c:v>
                </c:pt>
                <c:pt idx="73">
                  <c:v>-1.2721277548215753</c:v>
                </c:pt>
                <c:pt idx="74">
                  <c:v>-1.2229624394412593</c:v>
                </c:pt>
                <c:pt idx="75">
                  <c:v>-1.2076855331023106</c:v>
                </c:pt>
                <c:pt idx="76">
                  <c:v>-1.2049419248539062</c:v>
                </c:pt>
                <c:pt idx="77">
                  <c:v>-1.1934975562994654</c:v>
                </c:pt>
                <c:pt idx="78">
                  <c:v>-1.1906288398188598</c:v>
                </c:pt>
                <c:pt idx="79">
                  <c:v>-1.1857727569239591</c:v>
                </c:pt>
                <c:pt idx="80">
                  <c:v>-1.1577357030657913</c:v>
                </c:pt>
                <c:pt idx="81">
                  <c:v>-1.1527136918994279</c:v>
                </c:pt>
                <c:pt idx="82">
                  <c:v>-1.144081525512763</c:v>
                </c:pt>
                <c:pt idx="83">
                  <c:v>-1.140385922195051</c:v>
                </c:pt>
                <c:pt idx="84">
                  <c:v>-1.1355875789475205</c:v>
                </c:pt>
                <c:pt idx="85">
                  <c:v>-1.1031795027295328</c:v>
                </c:pt>
                <c:pt idx="86">
                  <c:v>-1.0943571420746063</c:v>
                </c:pt>
                <c:pt idx="87">
                  <c:v>-1.0614570001378967</c:v>
                </c:pt>
                <c:pt idx="88">
                  <c:v>-1.0555167926543221</c:v>
                </c:pt>
                <c:pt idx="89">
                  <c:v>-1.0316174161209986</c:v>
                </c:pt>
                <c:pt idx="90">
                  <c:v>-1.0051839870821826</c:v>
                </c:pt>
                <c:pt idx="91">
                  <c:v>-0.97842948805724117</c:v>
                </c:pt>
                <c:pt idx="92">
                  <c:v>-0.96452737299579661</c:v>
                </c:pt>
                <c:pt idx="93">
                  <c:v>-0.9576220580830066</c:v>
                </c:pt>
                <c:pt idx="94">
                  <c:v>-0.94808576664975086</c:v>
                </c:pt>
                <c:pt idx="95">
                  <c:v>-0.93216064461471049</c:v>
                </c:pt>
                <c:pt idx="96">
                  <c:v>-0.93114042048207513</c:v>
                </c:pt>
                <c:pt idx="97">
                  <c:v>-0.92367053526507592</c:v>
                </c:pt>
                <c:pt idx="98">
                  <c:v>-0.91083851366388402</c:v>
                </c:pt>
                <c:pt idx="99">
                  <c:v>-0.88559282798770023</c:v>
                </c:pt>
                <c:pt idx="100">
                  <c:v>-0.87693353970965893</c:v>
                </c:pt>
                <c:pt idx="101">
                  <c:v>-0.85706891179065714</c:v>
                </c:pt>
                <c:pt idx="102">
                  <c:v>-0.83838742631332208</c:v>
                </c:pt>
                <c:pt idx="103">
                  <c:v>-0.82539735622724719</c:v>
                </c:pt>
                <c:pt idx="104">
                  <c:v>-0.81731126077414296</c:v>
                </c:pt>
                <c:pt idx="105">
                  <c:v>-0.81377795743659176</c:v>
                </c:pt>
                <c:pt idx="106">
                  <c:v>-0.80403502788280223</c:v>
                </c:pt>
                <c:pt idx="107">
                  <c:v>-0.79609837564502506</c:v>
                </c:pt>
                <c:pt idx="108">
                  <c:v>-0.78861220161074108</c:v>
                </c:pt>
                <c:pt idx="109">
                  <c:v>-0.7877633103783177</c:v>
                </c:pt>
                <c:pt idx="110">
                  <c:v>-0.78766648749803736</c:v>
                </c:pt>
                <c:pt idx="111">
                  <c:v>-0.78483490184213334</c:v>
                </c:pt>
                <c:pt idx="112">
                  <c:v>-0.76628237913434905</c:v>
                </c:pt>
                <c:pt idx="113">
                  <c:v>-0.7515143580555933</c:v>
                </c:pt>
                <c:pt idx="114">
                  <c:v>-0.74910681626006359</c:v>
                </c:pt>
                <c:pt idx="115">
                  <c:v>-0.7482388197204185</c:v>
                </c:pt>
                <c:pt idx="116">
                  <c:v>-0.74350767717531629</c:v>
                </c:pt>
                <c:pt idx="117">
                  <c:v>-0.74329584761042911</c:v>
                </c:pt>
                <c:pt idx="118">
                  <c:v>-0.73417596758331505</c:v>
                </c:pt>
                <c:pt idx="119">
                  <c:v>-0.72633746940536437</c:v>
                </c:pt>
                <c:pt idx="120">
                  <c:v>-0.72485167535446826</c:v>
                </c:pt>
                <c:pt idx="121">
                  <c:v>-0.72171611287430315</c:v>
                </c:pt>
                <c:pt idx="122">
                  <c:v>-0.71667972363588317</c:v>
                </c:pt>
                <c:pt idx="123">
                  <c:v>-0.70197640109959358</c:v>
                </c:pt>
                <c:pt idx="124">
                  <c:v>-0.68626523494402514</c:v>
                </c:pt>
                <c:pt idx="125">
                  <c:v>-0.68449033465638254</c:v>
                </c:pt>
                <c:pt idx="126">
                  <c:v>-0.66553573245598086</c:v>
                </c:pt>
                <c:pt idx="127">
                  <c:v>-0.66431134371787404</c:v>
                </c:pt>
                <c:pt idx="128">
                  <c:v>-0.66006241246190767</c:v>
                </c:pt>
                <c:pt idx="129">
                  <c:v>-0.64811352344235951</c:v>
                </c:pt>
                <c:pt idx="130">
                  <c:v>-0.64591083617772371</c:v>
                </c:pt>
                <c:pt idx="131">
                  <c:v>-0.64522584579734832</c:v>
                </c:pt>
                <c:pt idx="132">
                  <c:v>-0.64381982970700025</c:v>
                </c:pt>
                <c:pt idx="133">
                  <c:v>-0.64376096130262794</c:v>
                </c:pt>
                <c:pt idx="134">
                  <c:v>-0.64356364489623719</c:v>
                </c:pt>
                <c:pt idx="135">
                  <c:v>-0.64142365465211115</c:v>
                </c:pt>
                <c:pt idx="136">
                  <c:v>-0.63962509314348581</c:v>
                </c:pt>
                <c:pt idx="137">
                  <c:v>-0.63249131318633844</c:v>
                </c:pt>
                <c:pt idx="138">
                  <c:v>-0.6194281940505677</c:v>
                </c:pt>
                <c:pt idx="139">
                  <c:v>-0.61276389137540521</c:v>
                </c:pt>
                <c:pt idx="140">
                  <c:v>-0.6127015491736425</c:v>
                </c:pt>
                <c:pt idx="141">
                  <c:v>-0.6116257898331412</c:v>
                </c:pt>
                <c:pt idx="142">
                  <c:v>-0.61032599309098434</c:v>
                </c:pt>
                <c:pt idx="143">
                  <c:v>-0.58480755110473426</c:v>
                </c:pt>
                <c:pt idx="144">
                  <c:v>-0.57447709588613827</c:v>
                </c:pt>
                <c:pt idx="145">
                  <c:v>-0.56597857059422052</c:v>
                </c:pt>
                <c:pt idx="146">
                  <c:v>-0.55547790016252696</c:v>
                </c:pt>
                <c:pt idx="147">
                  <c:v>-0.5503857088359243</c:v>
                </c:pt>
                <c:pt idx="148">
                  <c:v>-0.54141115870558987</c:v>
                </c:pt>
                <c:pt idx="149">
                  <c:v>-0.53110620828725652</c:v>
                </c:pt>
                <c:pt idx="150">
                  <c:v>-0.53077446883892854</c:v>
                </c:pt>
                <c:pt idx="151">
                  <c:v>-0.52988154753232619</c:v>
                </c:pt>
                <c:pt idx="152">
                  <c:v>-0.5288946509306951</c:v>
                </c:pt>
                <c:pt idx="153">
                  <c:v>-0.51707691969427372</c:v>
                </c:pt>
                <c:pt idx="154">
                  <c:v>-0.51523691364779489</c:v>
                </c:pt>
                <c:pt idx="155">
                  <c:v>-0.48660300206037838</c:v>
                </c:pt>
                <c:pt idx="156">
                  <c:v>-0.47846830115616634</c:v>
                </c:pt>
                <c:pt idx="157">
                  <c:v>-0.47314487162714902</c:v>
                </c:pt>
                <c:pt idx="158">
                  <c:v>-0.47278814635976257</c:v>
                </c:pt>
                <c:pt idx="159">
                  <c:v>-0.47209549223947433</c:v>
                </c:pt>
                <c:pt idx="160">
                  <c:v>-0.4438590445860422</c:v>
                </c:pt>
                <c:pt idx="161">
                  <c:v>-0.44364461802759109</c:v>
                </c:pt>
                <c:pt idx="162">
                  <c:v>-0.44075631560521877</c:v>
                </c:pt>
                <c:pt idx="163">
                  <c:v>-0.43285021821930514</c:v>
                </c:pt>
                <c:pt idx="164">
                  <c:v>-0.4296052328989019</c:v>
                </c:pt>
                <c:pt idx="165">
                  <c:v>-0.42031785392687399</c:v>
                </c:pt>
                <c:pt idx="166">
                  <c:v>-0.41631055877035966</c:v>
                </c:pt>
                <c:pt idx="167">
                  <c:v>-0.4125294300115131</c:v>
                </c:pt>
                <c:pt idx="168">
                  <c:v>-0.40918047608701263</c:v>
                </c:pt>
                <c:pt idx="169">
                  <c:v>-0.39827754352748057</c:v>
                </c:pt>
                <c:pt idx="170">
                  <c:v>-0.38427279888897126</c:v>
                </c:pt>
                <c:pt idx="171">
                  <c:v>-0.3806200712677521</c:v>
                </c:pt>
                <c:pt idx="172">
                  <c:v>-0.38003121834746845</c:v>
                </c:pt>
                <c:pt idx="173">
                  <c:v>-0.37558020518319712</c:v>
                </c:pt>
                <c:pt idx="174">
                  <c:v>-0.36977876962793932</c:v>
                </c:pt>
                <c:pt idx="175">
                  <c:v>-0.36810399457636273</c:v>
                </c:pt>
                <c:pt idx="176">
                  <c:v>-0.36472593980025131</c:v>
                </c:pt>
                <c:pt idx="177">
                  <c:v>-0.35599073870036757</c:v>
                </c:pt>
                <c:pt idx="178">
                  <c:v>-0.35545892179846517</c:v>
                </c:pt>
                <c:pt idx="179">
                  <c:v>-0.34936337756268837</c:v>
                </c:pt>
                <c:pt idx="180">
                  <c:v>-0.34879055319414526</c:v>
                </c:pt>
                <c:pt idx="181">
                  <c:v>-0.34628417520568461</c:v>
                </c:pt>
                <c:pt idx="182">
                  <c:v>-0.34521048997912385</c:v>
                </c:pt>
                <c:pt idx="183">
                  <c:v>-0.34465053019985142</c:v>
                </c:pt>
                <c:pt idx="184">
                  <c:v>-0.33411167360962712</c:v>
                </c:pt>
                <c:pt idx="185">
                  <c:v>-0.33195684373256579</c:v>
                </c:pt>
                <c:pt idx="186">
                  <c:v>-0.31770570282870014</c:v>
                </c:pt>
                <c:pt idx="187">
                  <c:v>-0.3035719161481647</c:v>
                </c:pt>
                <c:pt idx="188">
                  <c:v>-0.29403368759032272</c:v>
                </c:pt>
                <c:pt idx="189">
                  <c:v>-0.28605964646955701</c:v>
                </c:pt>
                <c:pt idx="190">
                  <c:v>-0.28558370092568153</c:v>
                </c:pt>
                <c:pt idx="191">
                  <c:v>-0.28037928641355253</c:v>
                </c:pt>
                <c:pt idx="192">
                  <c:v>-0.27584952991066347</c:v>
                </c:pt>
                <c:pt idx="193">
                  <c:v>-0.2756839933643716</c:v>
                </c:pt>
                <c:pt idx="194">
                  <c:v>-0.27532243706913495</c:v>
                </c:pt>
                <c:pt idx="195">
                  <c:v>-0.26688301504082956</c:v>
                </c:pt>
                <c:pt idx="196">
                  <c:v>-0.26240046752722124</c:v>
                </c:pt>
                <c:pt idx="197">
                  <c:v>-0.25968893097929346</c:v>
                </c:pt>
                <c:pt idx="198">
                  <c:v>-0.24915425235582481</c:v>
                </c:pt>
                <c:pt idx="199">
                  <c:v>-0.24240555534438563</c:v>
                </c:pt>
                <c:pt idx="200">
                  <c:v>-0.24162174916245988</c:v>
                </c:pt>
                <c:pt idx="201">
                  <c:v>-0.24084339738418895</c:v>
                </c:pt>
                <c:pt idx="202">
                  <c:v>-0.23423643373463079</c:v>
                </c:pt>
                <c:pt idx="203">
                  <c:v>-0.23008139229458965</c:v>
                </c:pt>
                <c:pt idx="204">
                  <c:v>-0.22716347481738799</c:v>
                </c:pt>
                <c:pt idx="205">
                  <c:v>-0.22297908616820736</c:v>
                </c:pt>
                <c:pt idx="206">
                  <c:v>-0.21782433994459893</c:v>
                </c:pt>
                <c:pt idx="207">
                  <c:v>-0.21145438152537657</c:v>
                </c:pt>
                <c:pt idx="208">
                  <c:v>-0.21090877061128149</c:v>
                </c:pt>
                <c:pt idx="209">
                  <c:v>-0.20732383743052571</c:v>
                </c:pt>
                <c:pt idx="210">
                  <c:v>-0.20677647693874976</c:v>
                </c:pt>
                <c:pt idx="211">
                  <c:v>-0.18481678535609153</c:v>
                </c:pt>
                <c:pt idx="212">
                  <c:v>-0.17676307697345237</c:v>
                </c:pt>
                <c:pt idx="213">
                  <c:v>-0.16937987367357121</c:v>
                </c:pt>
                <c:pt idx="214">
                  <c:v>-0.15855759867104921</c:v>
                </c:pt>
                <c:pt idx="215">
                  <c:v>-0.15846454447360217</c:v>
                </c:pt>
                <c:pt idx="216">
                  <c:v>-0.13352847026538764</c:v>
                </c:pt>
                <c:pt idx="217">
                  <c:v>-0.13248793050143237</c:v>
                </c:pt>
                <c:pt idx="218">
                  <c:v>-0.13182165782248462</c:v>
                </c:pt>
                <c:pt idx="219">
                  <c:v>-0.12799886693205095</c:v>
                </c:pt>
                <c:pt idx="220">
                  <c:v>-0.12049298566909245</c:v>
                </c:pt>
                <c:pt idx="221">
                  <c:v>-0.11735264613091886</c:v>
                </c:pt>
                <c:pt idx="222">
                  <c:v>-0.11044186211903334</c:v>
                </c:pt>
                <c:pt idx="223">
                  <c:v>-0.10894311978361564</c:v>
                </c:pt>
                <c:pt idx="224">
                  <c:v>-0.10814623968008391</c:v>
                </c:pt>
                <c:pt idx="225">
                  <c:v>-9.7264020886856192E-2</c:v>
                </c:pt>
                <c:pt idx="226">
                  <c:v>-9.3049450224621549E-2</c:v>
                </c:pt>
                <c:pt idx="227">
                  <c:v>-8.074517706980773E-2</c:v>
                </c:pt>
                <c:pt idx="228">
                  <c:v>-7.7329424207714978E-2</c:v>
                </c:pt>
                <c:pt idx="229">
                  <c:v>-6.4190983870896307E-2</c:v>
                </c:pt>
                <c:pt idx="230">
                  <c:v>-6.2061223939570094E-2</c:v>
                </c:pt>
                <c:pt idx="231">
                  <c:v>-5.7868190783477866E-2</c:v>
                </c:pt>
                <c:pt idx="232">
                  <c:v>-5.2074865095379286E-2</c:v>
                </c:pt>
                <c:pt idx="233">
                  <c:v>-5.0579529904392476E-2</c:v>
                </c:pt>
                <c:pt idx="234">
                  <c:v>-4.5764557739146665E-2</c:v>
                </c:pt>
                <c:pt idx="235">
                  <c:v>-4.4758244697463888E-2</c:v>
                </c:pt>
                <c:pt idx="236">
                  <c:v>-3.6321694614818108E-2</c:v>
                </c:pt>
                <c:pt idx="237">
                  <c:v>-3.1908677138632567E-2</c:v>
                </c:pt>
                <c:pt idx="238">
                  <c:v>-3.0950114983178116E-2</c:v>
                </c:pt>
                <c:pt idx="239">
                  <c:v>-3.0464793949502477E-2</c:v>
                </c:pt>
                <c:pt idx="240">
                  <c:v>-2.6157508694200627E-2</c:v>
                </c:pt>
                <c:pt idx="241">
                  <c:v>-1.7178576753514557E-2</c:v>
                </c:pt>
                <c:pt idx="242">
                  <c:v>-1.5149277887111061E-2</c:v>
                </c:pt>
                <c:pt idx="243">
                  <c:v>-1.3161904159750607E-2</c:v>
                </c:pt>
                <c:pt idx="244">
                  <c:v>-1.1677389877367279E-2</c:v>
                </c:pt>
                <c:pt idx="245">
                  <c:v>-1.1422994746765605E-2</c:v>
                </c:pt>
                <c:pt idx="246">
                  <c:v>-8.2102426691025732E-3</c:v>
                </c:pt>
                <c:pt idx="247">
                  <c:v>8.3303523033260475E-3</c:v>
                </c:pt>
                <c:pt idx="248">
                  <c:v>2.1908448246417224E-2</c:v>
                </c:pt>
                <c:pt idx="249">
                  <c:v>2.3698264561106661E-2</c:v>
                </c:pt>
                <c:pt idx="250">
                  <c:v>2.5491560004487532E-2</c:v>
                </c:pt>
                <c:pt idx="251">
                  <c:v>2.727681499532076E-2</c:v>
                </c:pt>
                <c:pt idx="252">
                  <c:v>2.8090793044338556E-2</c:v>
                </c:pt>
                <c:pt idx="253">
                  <c:v>3.1845046574156509E-2</c:v>
                </c:pt>
                <c:pt idx="254">
                  <c:v>3.4454052822277412E-2</c:v>
                </c:pt>
                <c:pt idx="255">
                  <c:v>4.4151290896316177E-2</c:v>
                </c:pt>
                <c:pt idx="256">
                  <c:v>4.9154298938167501E-2</c:v>
                </c:pt>
                <c:pt idx="257">
                  <c:v>5.0285989180253926E-2</c:v>
                </c:pt>
                <c:pt idx="258">
                  <c:v>6.9966067716217911E-2</c:v>
                </c:pt>
                <c:pt idx="259">
                  <c:v>7.1144904718133645E-2</c:v>
                </c:pt>
                <c:pt idx="260">
                  <c:v>7.4228801166887223E-2</c:v>
                </c:pt>
                <c:pt idx="261">
                  <c:v>7.9815536970425607E-2</c:v>
                </c:pt>
                <c:pt idx="262">
                  <c:v>8.5242183938632546E-2</c:v>
                </c:pt>
                <c:pt idx="263">
                  <c:v>9.1448963859362908E-2</c:v>
                </c:pt>
                <c:pt idx="264">
                  <c:v>9.6729373918398809E-2</c:v>
                </c:pt>
                <c:pt idx="265">
                  <c:v>9.8372551507226708E-2</c:v>
                </c:pt>
                <c:pt idx="266">
                  <c:v>0.1070778431255948</c:v>
                </c:pt>
                <c:pt idx="267">
                  <c:v>0.10753617395490224</c:v>
                </c:pt>
                <c:pt idx="268">
                  <c:v>0.10921193220117842</c:v>
                </c:pt>
                <c:pt idx="269">
                  <c:v>0.11493993776228291</c:v>
                </c:pt>
                <c:pt idx="270">
                  <c:v>0.1284156437544646</c:v>
                </c:pt>
                <c:pt idx="271">
                  <c:v>0.13282859402887953</c:v>
                </c:pt>
                <c:pt idx="272">
                  <c:v>0.14201317881724612</c:v>
                </c:pt>
                <c:pt idx="273">
                  <c:v>0.14219414163246138</c:v>
                </c:pt>
                <c:pt idx="274">
                  <c:v>0.14406479264629782</c:v>
                </c:pt>
                <c:pt idx="275">
                  <c:v>0.15332770585621963</c:v>
                </c:pt>
                <c:pt idx="276">
                  <c:v>0.15823645702741232</c:v>
                </c:pt>
                <c:pt idx="277">
                  <c:v>0.16953981522738643</c:v>
                </c:pt>
                <c:pt idx="278">
                  <c:v>0.17178001353260322</c:v>
                </c:pt>
                <c:pt idx="279">
                  <c:v>0.17388054485736926</c:v>
                </c:pt>
                <c:pt idx="280">
                  <c:v>0.17737503795250995</c:v>
                </c:pt>
                <c:pt idx="281">
                  <c:v>0.18159664544691359</c:v>
                </c:pt>
                <c:pt idx="282">
                  <c:v>0.18294166412206103</c:v>
                </c:pt>
                <c:pt idx="283">
                  <c:v>0.18663891941259678</c:v>
                </c:pt>
                <c:pt idx="284">
                  <c:v>0.20167624198040363</c:v>
                </c:pt>
                <c:pt idx="285">
                  <c:v>0.20403942137492687</c:v>
                </c:pt>
                <c:pt idx="286">
                  <c:v>0.21568828335477719</c:v>
                </c:pt>
                <c:pt idx="287">
                  <c:v>0.21688020792669649</c:v>
                </c:pt>
                <c:pt idx="288">
                  <c:v>0.21862335556895302</c:v>
                </c:pt>
                <c:pt idx="289">
                  <c:v>0.23160517893996163</c:v>
                </c:pt>
                <c:pt idx="290">
                  <c:v>0.24070645478320499</c:v>
                </c:pt>
                <c:pt idx="291">
                  <c:v>0.24095852693648837</c:v>
                </c:pt>
                <c:pt idx="292">
                  <c:v>0.26182170427637719</c:v>
                </c:pt>
                <c:pt idx="293">
                  <c:v>0.2786395967201159</c:v>
                </c:pt>
                <c:pt idx="294">
                  <c:v>0.28036495076761636</c:v>
                </c:pt>
                <c:pt idx="295">
                  <c:v>0.28373151591605245</c:v>
                </c:pt>
                <c:pt idx="296">
                  <c:v>0.28553911197293247</c:v>
                </c:pt>
                <c:pt idx="297">
                  <c:v>0.29120729677156015</c:v>
                </c:pt>
                <c:pt idx="298">
                  <c:v>0.29183111453732241</c:v>
                </c:pt>
                <c:pt idx="299">
                  <c:v>0.29289647207531988</c:v>
                </c:pt>
                <c:pt idx="300">
                  <c:v>0.31378358470347173</c:v>
                </c:pt>
                <c:pt idx="301">
                  <c:v>0.32005334624322279</c:v>
                </c:pt>
                <c:pt idx="302">
                  <c:v>0.32709739711501645</c:v>
                </c:pt>
                <c:pt idx="303">
                  <c:v>0.32864333852062355</c:v>
                </c:pt>
                <c:pt idx="304">
                  <c:v>0.33704474030310905</c:v>
                </c:pt>
                <c:pt idx="305">
                  <c:v>0.3393397491573194</c:v>
                </c:pt>
                <c:pt idx="306">
                  <c:v>0.342254804391117</c:v>
                </c:pt>
                <c:pt idx="307">
                  <c:v>0.35124204297525469</c:v>
                </c:pt>
                <c:pt idx="308">
                  <c:v>0.36519923164798379</c:v>
                </c:pt>
                <c:pt idx="309">
                  <c:v>0.36574566009649595</c:v>
                </c:pt>
                <c:pt idx="310">
                  <c:v>0.3673457715855713</c:v>
                </c:pt>
                <c:pt idx="311">
                  <c:v>0.36855961566309409</c:v>
                </c:pt>
                <c:pt idx="312">
                  <c:v>0.37270928359796596</c:v>
                </c:pt>
                <c:pt idx="313">
                  <c:v>0.37503954454000049</c:v>
                </c:pt>
                <c:pt idx="314">
                  <c:v>0.39378434722730299</c:v>
                </c:pt>
                <c:pt idx="315">
                  <c:v>0.40189207910862734</c:v>
                </c:pt>
                <c:pt idx="316">
                  <c:v>0.41247329971217461</c:v>
                </c:pt>
                <c:pt idx="317">
                  <c:v>0.41364749248196375</c:v>
                </c:pt>
                <c:pt idx="318">
                  <c:v>0.42797658919750892</c:v>
                </c:pt>
                <c:pt idx="319">
                  <c:v>0.42950556568112425</c:v>
                </c:pt>
                <c:pt idx="320">
                  <c:v>0.43115857037988453</c:v>
                </c:pt>
                <c:pt idx="321">
                  <c:v>0.43536107944893326</c:v>
                </c:pt>
                <c:pt idx="322">
                  <c:v>0.4441012130071984</c:v>
                </c:pt>
                <c:pt idx="323">
                  <c:v>0.44415104035792452</c:v>
                </c:pt>
                <c:pt idx="324">
                  <c:v>0.45073352239995707</c:v>
                </c:pt>
                <c:pt idx="325">
                  <c:v>0.45120986601435809</c:v>
                </c:pt>
                <c:pt idx="326">
                  <c:v>0.45813281429858776</c:v>
                </c:pt>
                <c:pt idx="327">
                  <c:v>0.48113829192697416</c:v>
                </c:pt>
                <c:pt idx="328">
                  <c:v>0.48115759734973118</c:v>
                </c:pt>
                <c:pt idx="329">
                  <c:v>0.48151535152556324</c:v>
                </c:pt>
                <c:pt idx="330">
                  <c:v>0.48193426406700662</c:v>
                </c:pt>
                <c:pt idx="331">
                  <c:v>0.48945845893433043</c:v>
                </c:pt>
                <c:pt idx="332">
                  <c:v>0.49077521581887507</c:v>
                </c:pt>
                <c:pt idx="333">
                  <c:v>0.50196723777065277</c:v>
                </c:pt>
                <c:pt idx="334">
                  <c:v>0.5105887880331117</c:v>
                </c:pt>
                <c:pt idx="335">
                  <c:v>0.53147705583091021</c:v>
                </c:pt>
                <c:pt idx="336">
                  <c:v>0.53238450488230649</c:v>
                </c:pt>
                <c:pt idx="337">
                  <c:v>0.53585864819633389</c:v>
                </c:pt>
                <c:pt idx="338">
                  <c:v>0.54620259011022776</c:v>
                </c:pt>
                <c:pt idx="339">
                  <c:v>0.55132041412308153</c:v>
                </c:pt>
                <c:pt idx="340">
                  <c:v>0.55695139086810586</c:v>
                </c:pt>
                <c:pt idx="341">
                  <c:v>0.55891376640106782</c:v>
                </c:pt>
                <c:pt idx="342">
                  <c:v>0.56129314410091991</c:v>
                </c:pt>
                <c:pt idx="343">
                  <c:v>0.57364617166720899</c:v>
                </c:pt>
                <c:pt idx="344">
                  <c:v>0.5861490283326164</c:v>
                </c:pt>
                <c:pt idx="345">
                  <c:v>0.59007631591205623</c:v>
                </c:pt>
                <c:pt idx="346">
                  <c:v>0.59086935657895079</c:v>
                </c:pt>
                <c:pt idx="347">
                  <c:v>0.59971076239856747</c:v>
                </c:pt>
                <c:pt idx="348">
                  <c:v>0.60228767273799022</c:v>
                </c:pt>
                <c:pt idx="349">
                  <c:v>0.60376558612399234</c:v>
                </c:pt>
                <c:pt idx="350">
                  <c:v>0.6140248183562993</c:v>
                </c:pt>
                <c:pt idx="351">
                  <c:v>0.61493078532999523</c:v>
                </c:pt>
                <c:pt idx="352">
                  <c:v>0.61655387824535435</c:v>
                </c:pt>
                <c:pt idx="353">
                  <c:v>0.62750329202511446</c:v>
                </c:pt>
                <c:pt idx="354">
                  <c:v>0.65097611176238035</c:v>
                </c:pt>
                <c:pt idx="355">
                  <c:v>0.65259660772865724</c:v>
                </c:pt>
                <c:pt idx="356">
                  <c:v>0.68525914370218022</c:v>
                </c:pt>
                <c:pt idx="357">
                  <c:v>0.68821918258095183</c:v>
                </c:pt>
                <c:pt idx="358">
                  <c:v>0.68913131502053304</c:v>
                </c:pt>
                <c:pt idx="359">
                  <c:v>0.69413581953635839</c:v>
                </c:pt>
                <c:pt idx="360">
                  <c:v>0.69659465610740823</c:v>
                </c:pt>
                <c:pt idx="361">
                  <c:v>0.69940720367098963</c:v>
                </c:pt>
                <c:pt idx="362">
                  <c:v>0.70024317542158532</c:v>
                </c:pt>
                <c:pt idx="363">
                  <c:v>0.70227520987842651</c:v>
                </c:pt>
                <c:pt idx="364">
                  <c:v>0.70482042322016547</c:v>
                </c:pt>
                <c:pt idx="365">
                  <c:v>0.70940118262759888</c:v>
                </c:pt>
                <c:pt idx="366">
                  <c:v>0.71112557792722109</c:v>
                </c:pt>
                <c:pt idx="367">
                  <c:v>0.71472197404643467</c:v>
                </c:pt>
                <c:pt idx="368">
                  <c:v>0.7179714447980482</c:v>
                </c:pt>
                <c:pt idx="369">
                  <c:v>0.72124200753501233</c:v>
                </c:pt>
                <c:pt idx="370">
                  <c:v>0.72353198135461205</c:v>
                </c:pt>
                <c:pt idx="371">
                  <c:v>0.72560381547982533</c:v>
                </c:pt>
                <c:pt idx="372">
                  <c:v>0.73579457825112426</c:v>
                </c:pt>
                <c:pt idx="373">
                  <c:v>0.74536574534295885</c:v>
                </c:pt>
                <c:pt idx="374">
                  <c:v>0.74968923792826447</c:v>
                </c:pt>
                <c:pt idx="375">
                  <c:v>0.75017479975628365</c:v>
                </c:pt>
                <c:pt idx="376">
                  <c:v>0.75768088688832902</c:v>
                </c:pt>
                <c:pt idx="377">
                  <c:v>0.75944493760066145</c:v>
                </c:pt>
                <c:pt idx="378">
                  <c:v>0.76838375712700901</c:v>
                </c:pt>
                <c:pt idx="379">
                  <c:v>0.77637458085794442</c:v>
                </c:pt>
                <c:pt idx="380">
                  <c:v>0.8057295872144381</c:v>
                </c:pt>
                <c:pt idx="381">
                  <c:v>0.81667124815524739</c:v>
                </c:pt>
                <c:pt idx="382">
                  <c:v>0.83737433952895468</c:v>
                </c:pt>
                <c:pt idx="383">
                  <c:v>0.85434283459023053</c:v>
                </c:pt>
                <c:pt idx="384">
                  <c:v>0.8617848441553615</c:v>
                </c:pt>
                <c:pt idx="385">
                  <c:v>0.86329608436039806</c:v>
                </c:pt>
                <c:pt idx="386">
                  <c:v>0.87382877208518861</c:v>
                </c:pt>
                <c:pt idx="387">
                  <c:v>0.88379156362694855</c:v>
                </c:pt>
                <c:pt idx="388">
                  <c:v>0.9041765147678702</c:v>
                </c:pt>
                <c:pt idx="389">
                  <c:v>0.90689704379333258</c:v>
                </c:pt>
                <c:pt idx="390">
                  <c:v>0.9231717707524707</c:v>
                </c:pt>
                <c:pt idx="391">
                  <c:v>0.92322000091188883</c:v>
                </c:pt>
                <c:pt idx="392">
                  <c:v>0.95164959220768564</c:v>
                </c:pt>
                <c:pt idx="393">
                  <c:v>0.96261290119238463</c:v>
                </c:pt>
                <c:pt idx="394">
                  <c:v>0.97420224495773455</c:v>
                </c:pt>
                <c:pt idx="395">
                  <c:v>0.97543911919526927</c:v>
                </c:pt>
                <c:pt idx="396">
                  <c:v>0.97906204340016689</c:v>
                </c:pt>
                <c:pt idx="397">
                  <c:v>0.98817611323314913</c:v>
                </c:pt>
                <c:pt idx="398">
                  <c:v>0.98962635489023587</c:v>
                </c:pt>
                <c:pt idx="399">
                  <c:v>0.99616028664342637</c:v>
                </c:pt>
                <c:pt idx="400">
                  <c:v>1.0029795075763801</c:v>
                </c:pt>
                <c:pt idx="401">
                  <c:v>1.0042373864242877</c:v>
                </c:pt>
                <c:pt idx="402">
                  <c:v>1.0042430608677804</c:v>
                </c:pt>
                <c:pt idx="403">
                  <c:v>1.0062389885673688</c:v>
                </c:pt>
                <c:pt idx="404">
                  <c:v>1.0189791732752786</c:v>
                </c:pt>
                <c:pt idx="405">
                  <c:v>1.0193623530912133</c:v>
                </c:pt>
                <c:pt idx="406">
                  <c:v>1.0232722412319701</c:v>
                </c:pt>
                <c:pt idx="407">
                  <c:v>1.0370459628614417</c:v>
                </c:pt>
                <c:pt idx="408">
                  <c:v>1.0522037179523482</c:v>
                </c:pt>
                <c:pt idx="409">
                  <c:v>1.07879669661942</c:v>
                </c:pt>
                <c:pt idx="410">
                  <c:v>1.0820866924730903</c:v>
                </c:pt>
                <c:pt idx="411">
                  <c:v>1.0892829535551349</c:v>
                </c:pt>
                <c:pt idx="412">
                  <c:v>1.0896529503947645</c:v>
                </c:pt>
                <c:pt idx="413">
                  <c:v>1.0904536984417328</c:v>
                </c:pt>
                <c:pt idx="414">
                  <c:v>1.0955286843917522</c:v>
                </c:pt>
                <c:pt idx="415">
                  <c:v>1.0995744542275208</c:v>
                </c:pt>
                <c:pt idx="416">
                  <c:v>1.1023214560921202</c:v>
                </c:pt>
                <c:pt idx="417">
                  <c:v>1.1096959784447065</c:v>
                </c:pt>
                <c:pt idx="418">
                  <c:v>1.1116156640046377</c:v>
                </c:pt>
                <c:pt idx="419">
                  <c:v>1.1181481695969957</c:v>
                </c:pt>
                <c:pt idx="420">
                  <c:v>1.1384275916323525</c:v>
                </c:pt>
                <c:pt idx="421">
                  <c:v>1.1418986362536299</c:v>
                </c:pt>
                <c:pt idx="422">
                  <c:v>1.1647870371764995</c:v>
                </c:pt>
                <c:pt idx="423">
                  <c:v>1.1845598448124051</c:v>
                </c:pt>
                <c:pt idx="424">
                  <c:v>1.1898565975526021</c:v>
                </c:pt>
                <c:pt idx="425">
                  <c:v>1.1931569952299124</c:v>
                </c:pt>
                <c:pt idx="426">
                  <c:v>1.2047195781870252</c:v>
                </c:pt>
                <c:pt idx="427">
                  <c:v>1.2076944920226829</c:v>
                </c:pt>
                <c:pt idx="428">
                  <c:v>1.2268853420804149</c:v>
                </c:pt>
                <c:pt idx="429">
                  <c:v>1.2419907268073649</c:v>
                </c:pt>
                <c:pt idx="430">
                  <c:v>1.2432763957192299</c:v>
                </c:pt>
                <c:pt idx="431">
                  <c:v>1.2593091841570103</c:v>
                </c:pt>
                <c:pt idx="432">
                  <c:v>1.2663862145475286</c:v>
                </c:pt>
                <c:pt idx="433">
                  <c:v>1.2732173267277875</c:v>
                </c:pt>
                <c:pt idx="434">
                  <c:v>1.2999535505730275</c:v>
                </c:pt>
                <c:pt idx="435">
                  <c:v>1.2999807084107171</c:v>
                </c:pt>
                <c:pt idx="436">
                  <c:v>1.3078137932081026</c:v>
                </c:pt>
                <c:pt idx="437">
                  <c:v>1.3474904930870941</c:v>
                </c:pt>
                <c:pt idx="438">
                  <c:v>1.3528158659783396</c:v>
                </c:pt>
                <c:pt idx="439">
                  <c:v>1.3580960760831271</c:v>
                </c:pt>
                <c:pt idx="440">
                  <c:v>1.3681071791303414</c:v>
                </c:pt>
                <c:pt idx="441">
                  <c:v>1.3757246253431452</c:v>
                </c:pt>
                <c:pt idx="442">
                  <c:v>1.3983530343630595</c:v>
                </c:pt>
                <c:pt idx="443">
                  <c:v>1.4042345201966642</c:v>
                </c:pt>
                <c:pt idx="444">
                  <c:v>1.4091313937590828</c:v>
                </c:pt>
                <c:pt idx="445">
                  <c:v>1.4397503043322748</c:v>
                </c:pt>
                <c:pt idx="446">
                  <c:v>1.4584341624549835</c:v>
                </c:pt>
                <c:pt idx="447">
                  <c:v>1.4653435343787891</c:v>
                </c:pt>
                <c:pt idx="448">
                  <c:v>1.4720619871520475</c:v>
                </c:pt>
                <c:pt idx="449">
                  <c:v>1.4872199744344476</c:v>
                </c:pt>
                <c:pt idx="450">
                  <c:v>1.4955787361700228</c:v>
                </c:pt>
                <c:pt idx="451">
                  <c:v>1.5296786278413612</c:v>
                </c:pt>
                <c:pt idx="452">
                  <c:v>1.5402798401658184</c:v>
                </c:pt>
                <c:pt idx="453">
                  <c:v>1.5610352361375324</c:v>
                </c:pt>
                <c:pt idx="454">
                  <c:v>1.5662758110708517</c:v>
                </c:pt>
                <c:pt idx="455">
                  <c:v>1.5716759900424411</c:v>
                </c:pt>
                <c:pt idx="456">
                  <c:v>1.5760685497891715</c:v>
                </c:pt>
                <c:pt idx="457">
                  <c:v>1.5901297660689333</c:v>
                </c:pt>
                <c:pt idx="458">
                  <c:v>1.6416810263955963</c:v>
                </c:pt>
                <c:pt idx="459">
                  <c:v>1.6578759584529892</c:v>
                </c:pt>
                <c:pt idx="460">
                  <c:v>1.6616073810068455</c:v>
                </c:pt>
                <c:pt idx="461">
                  <c:v>1.7123284228752733</c:v>
                </c:pt>
                <c:pt idx="462">
                  <c:v>1.7257838423598406</c:v>
                </c:pt>
                <c:pt idx="463">
                  <c:v>1.7393354250959867</c:v>
                </c:pt>
                <c:pt idx="464">
                  <c:v>1.8154411893428308</c:v>
                </c:pt>
                <c:pt idx="465">
                  <c:v>1.8853036861704142</c:v>
                </c:pt>
                <c:pt idx="466">
                  <c:v>1.9021566457961734</c:v>
                </c:pt>
                <c:pt idx="467">
                  <c:v>1.9529912899800033</c:v>
                </c:pt>
                <c:pt idx="468">
                  <c:v>1.9598852257364474</c:v>
                </c:pt>
                <c:pt idx="469">
                  <c:v>1.9626591882142144</c:v>
                </c:pt>
                <c:pt idx="470">
                  <c:v>1.9751616599586512</c:v>
                </c:pt>
                <c:pt idx="471">
                  <c:v>1.9852574085472545</c:v>
                </c:pt>
                <c:pt idx="472">
                  <c:v>2.0019478393321659</c:v>
                </c:pt>
                <c:pt idx="473">
                  <c:v>2.0107566314810907</c:v>
                </c:pt>
                <c:pt idx="474">
                  <c:v>2.0958877508970266</c:v>
                </c:pt>
                <c:pt idx="475">
                  <c:v>2.1062922296308222</c:v>
                </c:pt>
                <c:pt idx="476">
                  <c:v>2.1073403535910664</c:v>
                </c:pt>
                <c:pt idx="477">
                  <c:v>2.1115494293528414</c:v>
                </c:pt>
                <c:pt idx="478">
                  <c:v>2.1280146766645101</c:v>
                </c:pt>
                <c:pt idx="479">
                  <c:v>2.1849890560439076</c:v>
                </c:pt>
                <c:pt idx="480">
                  <c:v>2.301708549281527</c:v>
                </c:pt>
                <c:pt idx="481">
                  <c:v>2.3609220685671741</c:v>
                </c:pt>
                <c:pt idx="482">
                  <c:v>2.3955734808182085</c:v>
                </c:pt>
                <c:pt idx="483">
                  <c:v>2.40863611522532</c:v>
                </c:pt>
                <c:pt idx="484">
                  <c:v>2.4153526210490206</c:v>
                </c:pt>
                <c:pt idx="485">
                  <c:v>2.4547475305103585</c:v>
                </c:pt>
                <c:pt idx="486">
                  <c:v>2.490837207536774</c:v>
                </c:pt>
                <c:pt idx="487">
                  <c:v>2.8981538642264706</c:v>
                </c:pt>
                <c:pt idx="488">
                  <c:v>2.911853557690141</c:v>
                </c:pt>
                <c:pt idx="489">
                  <c:v>2.9829359511430318</c:v>
                </c:pt>
                <c:pt idx="490">
                  <c:v>3.0462550197040552</c:v>
                </c:pt>
                <c:pt idx="491">
                  <c:v>3.2138548854308371</c:v>
                </c:pt>
                <c:pt idx="492">
                  <c:v>3.3716266647613264</c:v>
                </c:pt>
                <c:pt idx="493">
                  <c:v>3.562050249050841</c:v>
                </c:pt>
                <c:pt idx="494">
                  <c:v>3.8021880772622301</c:v>
                </c:pt>
                <c:pt idx="495">
                  <c:v>5.5108178487072657</c:v>
                </c:pt>
                <c:pt idx="496">
                  <c:v>5.6689616649844714</c:v>
                </c:pt>
                <c:pt idx="497">
                  <c:v>9.3051844294643065</c:v>
                </c:pt>
                <c:pt idx="498">
                  <c:v>10.566632418053347</c:v>
                </c:pt>
                <c:pt idx="499">
                  <c:v>17.619451220353429</c:v>
                </c:pt>
              </c:numCache>
            </c:numRef>
          </c:xVal>
          <c:yVal>
            <c:numRef>
              <c:f>'Student T'!$N$10:$N$509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BA-49F2-857E-3F72467313C2}"/>
            </c:ext>
          </c:extLst>
        </c:ser>
        <c:ser>
          <c:idx val="1"/>
          <c:order val="1"/>
          <c:tx>
            <c:strRef>
              <c:f>'Student T'!$P$8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'Student T'!$P$10:$P$30</c:f>
              <c:numCache>
                <c:formatCode>_(* #,##0.00_);_(* \(#,##0.00\);_(* "-"??_);_(@_)</c:formatCode>
                <c:ptCount val="21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</c:numCache>
            </c:numRef>
          </c:xVal>
          <c:yVal>
            <c:numRef>
              <c:f>'Student T'!$Q$10:$Q$30</c:f>
              <c:numCache>
                <c:formatCode>_(* #,##0.00000_);_(* \(#,##0.00000\);_(* "-"??_);_(@_)</c:formatCode>
                <c:ptCount val="21"/>
                <c:pt idx="0">
                  <c:v>7.6962190366511472E-3</c:v>
                </c:pt>
                <c:pt idx="1">
                  <c:v>1.0245206172226705E-2</c:v>
                </c:pt>
                <c:pt idx="2">
                  <c:v>1.4004228005073081E-2</c:v>
                </c:pt>
                <c:pt idx="3">
                  <c:v>1.9740518809641384E-2</c:v>
                </c:pt>
                <c:pt idx="4">
                  <c:v>2.8834442811218667E-2</c:v>
                </c:pt>
                <c:pt idx="5">
                  <c:v>4.3853323504032767E-2</c:v>
                </c:pt>
                <c:pt idx="6">
                  <c:v>6.966298427942158E-2</c:v>
                </c:pt>
                <c:pt idx="7">
                  <c:v>0.11529193262241148</c:v>
                </c:pt>
                <c:pt idx="8">
                  <c:v>0.19550110947788529</c:v>
                </c:pt>
                <c:pt idx="9">
                  <c:v>0.32572398242407552</c:v>
                </c:pt>
                <c:pt idx="10">
                  <c:v>0.5</c:v>
                </c:pt>
                <c:pt idx="11">
                  <c:v>0.67427601757592448</c:v>
                </c:pt>
                <c:pt idx="12">
                  <c:v>0.80449889052211465</c:v>
                </c:pt>
                <c:pt idx="13">
                  <c:v>0.88470806737758856</c:v>
                </c:pt>
                <c:pt idx="14">
                  <c:v>0.93033701572057836</c:v>
                </c:pt>
                <c:pt idx="15">
                  <c:v>0.95614667649596718</c:v>
                </c:pt>
                <c:pt idx="16">
                  <c:v>0.97116555718878128</c:v>
                </c:pt>
                <c:pt idx="17">
                  <c:v>0.98025948119035866</c:v>
                </c:pt>
                <c:pt idx="18">
                  <c:v>0.98599577199492694</c:v>
                </c:pt>
                <c:pt idx="19">
                  <c:v>0.98975479382777332</c:v>
                </c:pt>
                <c:pt idx="20">
                  <c:v>0.99230378096334881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BA-49F2-857E-3F7246731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0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'Student T'!$N$3</c:f>
          <c:strCache>
            <c:ptCount val="1"/>
            <c:pt idx="0">
              <c:v>Actual PDF of Student T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'Student T'!$B$2</c:f>
              <c:strCache>
                <c:ptCount val="1"/>
                <c:pt idx="0">
                  <c:v>Student T Distribution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'Student T'!$P$10:$P$30</c:f>
              <c:numCache>
                <c:formatCode>_(* #,##0.00_);_(* \(#,##0.00\);_(* "-"??_);_(@_)</c:formatCode>
                <c:ptCount val="21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</c:numCache>
            </c:numRef>
          </c:xVal>
          <c:yVal>
            <c:numRef>
              <c:f>'Student T'!$R$10:$R$30</c:f>
              <c:numCache>
                <c:formatCode>_(* #,##0.00000_);_(* \(#,##0.00000\);_(* "-"??_);_(@_)</c:formatCode>
                <c:ptCount val="21"/>
                <c:pt idx="0">
                  <c:v>4.219353791493307E-3</c:v>
                </c:pt>
                <c:pt idx="1">
                  <c:v>6.1195021344076835E-3</c:v>
                </c:pt>
                <c:pt idx="2">
                  <c:v>9.1633611427444726E-3</c:v>
                </c:pt>
                <c:pt idx="3">
                  <c:v>1.422401880152971E-2</c:v>
                </c:pt>
                <c:pt idx="4">
                  <c:v>2.2972037309241342E-2</c:v>
                </c:pt>
                <c:pt idx="5">
                  <c:v>3.8661485727167301E-2</c:v>
                </c:pt>
                <c:pt idx="6">
                  <c:v>6.7509660663892967E-2</c:v>
                </c:pt>
                <c:pt idx="7">
                  <c:v>0.1200171745135874</c:v>
                </c:pt>
                <c:pt idx="8">
                  <c:v>0.20674833578317209</c:v>
                </c:pt>
                <c:pt idx="9">
                  <c:v>0.31318091100882872</c:v>
                </c:pt>
                <c:pt idx="10">
                  <c:v>0.36755259694786152</c:v>
                </c:pt>
                <c:pt idx="11">
                  <c:v>0.31318091100882872</c:v>
                </c:pt>
                <c:pt idx="12">
                  <c:v>0.20674833578317209</c:v>
                </c:pt>
                <c:pt idx="13">
                  <c:v>0.1200171745135874</c:v>
                </c:pt>
                <c:pt idx="14">
                  <c:v>6.7509660663892967E-2</c:v>
                </c:pt>
                <c:pt idx="15">
                  <c:v>3.8661485727167301E-2</c:v>
                </c:pt>
                <c:pt idx="16">
                  <c:v>2.2972037309241342E-2</c:v>
                </c:pt>
                <c:pt idx="17">
                  <c:v>1.422401880152971E-2</c:v>
                </c:pt>
                <c:pt idx="18">
                  <c:v>9.1633611427444726E-3</c:v>
                </c:pt>
                <c:pt idx="19">
                  <c:v>6.1195021344076835E-3</c:v>
                </c:pt>
                <c:pt idx="20">
                  <c:v>4.219353791493307E-3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DD-4C7A-ABCB-44ADB49EB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At val="0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'Data Table Method'!$N$2</c:f>
          <c:strCache>
            <c:ptCount val="1"/>
            <c:pt idx="0">
              <c:v>Empirical and Actual CDF of 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'Data Table Method'!$M$8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'Data Table Method'!$M$10:$M$509</c:f>
              <c:numCache>
                <c:formatCode>_(* #,##0.00000_);_(* \(#,##0.00000\);_(* "-"??_);_(@_)</c:formatCode>
                <c:ptCount val="500"/>
                <c:pt idx="0">
                  <c:v>-0.30526071064864213</c:v>
                </c:pt>
                <c:pt idx="1">
                  <c:v>-0.28256743975594689</c:v>
                </c:pt>
                <c:pt idx="2">
                  <c:v>-0.25959047863942053</c:v>
                </c:pt>
                <c:pt idx="3">
                  <c:v>-0.23316097277083314</c:v>
                </c:pt>
                <c:pt idx="4">
                  <c:v>-0.22578654242230156</c:v>
                </c:pt>
                <c:pt idx="5">
                  <c:v>-0.22497771221583096</c:v>
                </c:pt>
                <c:pt idx="6">
                  <c:v>-0.22131959827868353</c:v>
                </c:pt>
                <c:pt idx="7">
                  <c:v>-0.21855599279936838</c:v>
                </c:pt>
                <c:pt idx="8">
                  <c:v>-0.21713250343860591</c:v>
                </c:pt>
                <c:pt idx="9">
                  <c:v>-0.21154803277160542</c:v>
                </c:pt>
                <c:pt idx="10">
                  <c:v>-0.20563922618835295</c:v>
                </c:pt>
                <c:pt idx="11">
                  <c:v>-0.20354374538554165</c:v>
                </c:pt>
                <c:pt idx="12">
                  <c:v>-0.20224855261808117</c:v>
                </c:pt>
                <c:pt idx="13">
                  <c:v>-0.2007574776639392</c:v>
                </c:pt>
                <c:pt idx="14">
                  <c:v>-0.19285434549421646</c:v>
                </c:pt>
                <c:pt idx="15">
                  <c:v>-0.18953716115391583</c:v>
                </c:pt>
                <c:pt idx="16">
                  <c:v>-0.18795164436090278</c:v>
                </c:pt>
                <c:pt idx="17">
                  <c:v>-0.18248881489772345</c:v>
                </c:pt>
                <c:pt idx="18">
                  <c:v>-0.17819068348158662</c:v>
                </c:pt>
                <c:pt idx="19">
                  <c:v>-0.1707136793829834</c:v>
                </c:pt>
                <c:pt idx="20">
                  <c:v>-0.16700965762303774</c:v>
                </c:pt>
                <c:pt idx="21">
                  <c:v>-0.16674394572803702</c:v>
                </c:pt>
                <c:pt idx="22">
                  <c:v>-0.16650272317722725</c:v>
                </c:pt>
                <c:pt idx="23">
                  <c:v>-0.16599384135433967</c:v>
                </c:pt>
                <c:pt idx="24">
                  <c:v>-0.1631610088021177</c:v>
                </c:pt>
                <c:pt idx="25">
                  <c:v>-0.15838317198501356</c:v>
                </c:pt>
                <c:pt idx="26">
                  <c:v>-0.15794005597475835</c:v>
                </c:pt>
                <c:pt idx="27">
                  <c:v>-0.15719907748191295</c:v>
                </c:pt>
                <c:pt idx="28">
                  <c:v>-0.15645405781603217</c:v>
                </c:pt>
                <c:pt idx="29">
                  <c:v>-0.14533496280794456</c:v>
                </c:pt>
                <c:pt idx="30">
                  <c:v>-0.1452169916349664</c:v>
                </c:pt>
                <c:pt idx="31">
                  <c:v>-0.1448633668012124</c:v>
                </c:pt>
                <c:pt idx="32">
                  <c:v>-0.14486246633673475</c:v>
                </c:pt>
                <c:pt idx="33">
                  <c:v>-0.14260029911898484</c:v>
                </c:pt>
                <c:pt idx="34">
                  <c:v>-0.1403974926364224</c:v>
                </c:pt>
                <c:pt idx="35">
                  <c:v>-0.13643964742371373</c:v>
                </c:pt>
                <c:pt idx="36">
                  <c:v>-0.13372628084078186</c:v>
                </c:pt>
                <c:pt idx="37">
                  <c:v>-0.13307471683936231</c:v>
                </c:pt>
                <c:pt idx="38">
                  <c:v>-0.1323102152085846</c:v>
                </c:pt>
                <c:pt idx="39">
                  <c:v>-0.13223867519656168</c:v>
                </c:pt>
                <c:pt idx="40">
                  <c:v>-0.13044482711644542</c:v>
                </c:pt>
                <c:pt idx="41">
                  <c:v>-0.12986036064692288</c:v>
                </c:pt>
                <c:pt idx="42">
                  <c:v>-0.12863618638108995</c:v>
                </c:pt>
                <c:pt idx="43">
                  <c:v>-0.12862900476517136</c:v>
                </c:pt>
                <c:pt idx="44">
                  <c:v>-0.12786675850488122</c:v>
                </c:pt>
                <c:pt idx="45">
                  <c:v>-0.12640497480719076</c:v>
                </c:pt>
                <c:pt idx="46">
                  <c:v>-0.12551977125232613</c:v>
                </c:pt>
                <c:pt idx="47">
                  <c:v>-0.12444543365648231</c:v>
                </c:pt>
                <c:pt idx="48">
                  <c:v>-0.12339469147188359</c:v>
                </c:pt>
                <c:pt idx="49">
                  <c:v>-0.12186153377156934</c:v>
                </c:pt>
                <c:pt idx="50">
                  <c:v>-0.11734096331272824</c:v>
                </c:pt>
                <c:pt idx="51">
                  <c:v>-0.11621903040143258</c:v>
                </c:pt>
                <c:pt idx="52">
                  <c:v>-0.11613528395146409</c:v>
                </c:pt>
                <c:pt idx="53">
                  <c:v>-0.11545969793310758</c:v>
                </c:pt>
                <c:pt idx="54">
                  <c:v>-0.11518949188478317</c:v>
                </c:pt>
                <c:pt idx="55">
                  <c:v>-0.11455202350457633</c:v>
                </c:pt>
                <c:pt idx="56">
                  <c:v>-0.1133605468577214</c:v>
                </c:pt>
                <c:pt idx="57">
                  <c:v>-0.1126768059942392</c:v>
                </c:pt>
                <c:pt idx="58">
                  <c:v>-0.11229993017377773</c:v>
                </c:pt>
                <c:pt idx="59">
                  <c:v>-0.11201530384447247</c:v>
                </c:pt>
                <c:pt idx="60">
                  <c:v>-0.11175224429132956</c:v>
                </c:pt>
                <c:pt idx="61">
                  <c:v>-0.10995345498443948</c:v>
                </c:pt>
                <c:pt idx="62">
                  <c:v>-0.10678586305048221</c:v>
                </c:pt>
                <c:pt idx="63">
                  <c:v>-0.10410355332662512</c:v>
                </c:pt>
                <c:pt idx="64">
                  <c:v>-0.10369579553981439</c:v>
                </c:pt>
                <c:pt idx="65">
                  <c:v>-0.10337557119887215</c:v>
                </c:pt>
                <c:pt idx="66">
                  <c:v>-0.10245296349138373</c:v>
                </c:pt>
                <c:pt idx="67">
                  <c:v>-0.1013787312500018</c:v>
                </c:pt>
                <c:pt idx="68">
                  <c:v>-0.10117754940084603</c:v>
                </c:pt>
                <c:pt idx="69">
                  <c:v>-9.7804284198927657E-2</c:v>
                </c:pt>
                <c:pt idx="70">
                  <c:v>-9.4591860408226092E-2</c:v>
                </c:pt>
                <c:pt idx="71">
                  <c:v>-9.442149508916399E-2</c:v>
                </c:pt>
                <c:pt idx="72">
                  <c:v>-9.2328891380920264E-2</c:v>
                </c:pt>
                <c:pt idx="73">
                  <c:v>-9.1902454393261071E-2</c:v>
                </c:pt>
                <c:pt idx="74">
                  <c:v>-9.0870992824962193E-2</c:v>
                </c:pt>
                <c:pt idx="75">
                  <c:v>-9.0481012412125819E-2</c:v>
                </c:pt>
                <c:pt idx="76">
                  <c:v>-8.9926787173244455E-2</c:v>
                </c:pt>
                <c:pt idx="77">
                  <c:v>-8.8877795119230579E-2</c:v>
                </c:pt>
                <c:pt idx="78">
                  <c:v>-8.7951754660434409E-2</c:v>
                </c:pt>
                <c:pt idx="79">
                  <c:v>-8.6546560812042123E-2</c:v>
                </c:pt>
                <c:pt idx="80">
                  <c:v>-8.6106588869091935E-2</c:v>
                </c:pt>
                <c:pt idx="81">
                  <c:v>-8.5999717740870243E-2</c:v>
                </c:pt>
                <c:pt idx="82">
                  <c:v>-8.3849856843902101E-2</c:v>
                </c:pt>
                <c:pt idx="83">
                  <c:v>-8.3160379010158603E-2</c:v>
                </c:pt>
                <c:pt idx="84">
                  <c:v>-8.3091632686223771E-2</c:v>
                </c:pt>
                <c:pt idx="85">
                  <c:v>-8.2425936150627224E-2</c:v>
                </c:pt>
                <c:pt idx="86">
                  <c:v>-8.1749069666768898E-2</c:v>
                </c:pt>
                <c:pt idx="87">
                  <c:v>-8.1461212464157745E-2</c:v>
                </c:pt>
                <c:pt idx="88">
                  <c:v>-8.107785175869299E-2</c:v>
                </c:pt>
                <c:pt idx="89">
                  <c:v>-8.0761653295370633E-2</c:v>
                </c:pt>
                <c:pt idx="90">
                  <c:v>-7.9443083047565574E-2</c:v>
                </c:pt>
                <c:pt idx="91">
                  <c:v>-7.818886383459242E-2</c:v>
                </c:pt>
                <c:pt idx="92">
                  <c:v>-7.3889233971007259E-2</c:v>
                </c:pt>
                <c:pt idx="93">
                  <c:v>-7.3778554118564973E-2</c:v>
                </c:pt>
                <c:pt idx="94">
                  <c:v>-7.2868120162538491E-2</c:v>
                </c:pt>
                <c:pt idx="95">
                  <c:v>-7.2591500823708535E-2</c:v>
                </c:pt>
                <c:pt idx="96">
                  <c:v>-7.2455568298828307E-2</c:v>
                </c:pt>
                <c:pt idx="97">
                  <c:v>-7.2097176985339781E-2</c:v>
                </c:pt>
                <c:pt idx="98">
                  <c:v>-7.0495358660338167E-2</c:v>
                </c:pt>
                <c:pt idx="99">
                  <c:v>-7.0456688516995644E-2</c:v>
                </c:pt>
                <c:pt idx="100">
                  <c:v>-7.0196590616410551E-2</c:v>
                </c:pt>
                <c:pt idx="101">
                  <c:v>-6.9746342046049209E-2</c:v>
                </c:pt>
                <c:pt idx="102">
                  <c:v>-6.9513459386402479E-2</c:v>
                </c:pt>
                <c:pt idx="103">
                  <c:v>-6.9479382537769849E-2</c:v>
                </c:pt>
                <c:pt idx="104">
                  <c:v>-6.8714537315111554E-2</c:v>
                </c:pt>
                <c:pt idx="105">
                  <c:v>-6.8586334300461724E-2</c:v>
                </c:pt>
                <c:pt idx="106">
                  <c:v>-6.8272574171994907E-2</c:v>
                </c:pt>
                <c:pt idx="107">
                  <c:v>-6.7274292410311326E-2</c:v>
                </c:pt>
                <c:pt idx="108">
                  <c:v>-6.6915514531860051E-2</c:v>
                </c:pt>
                <c:pt idx="109">
                  <c:v>-6.4761840666207521E-2</c:v>
                </c:pt>
                <c:pt idx="110">
                  <c:v>-6.4457180935901845E-2</c:v>
                </c:pt>
                <c:pt idx="111">
                  <c:v>-6.4218509161232937E-2</c:v>
                </c:pt>
                <c:pt idx="112">
                  <c:v>-6.4168933938821907E-2</c:v>
                </c:pt>
                <c:pt idx="113">
                  <c:v>-6.3911832756393547E-2</c:v>
                </c:pt>
                <c:pt idx="114">
                  <c:v>-6.3388641672819976E-2</c:v>
                </c:pt>
                <c:pt idx="115">
                  <c:v>-6.3117966605174006E-2</c:v>
                </c:pt>
                <c:pt idx="116">
                  <c:v>-6.3055991498266281E-2</c:v>
                </c:pt>
                <c:pt idx="117">
                  <c:v>-6.2932094933563124E-2</c:v>
                </c:pt>
                <c:pt idx="118">
                  <c:v>-6.1451202235845964E-2</c:v>
                </c:pt>
                <c:pt idx="119">
                  <c:v>-6.1316219399430529E-2</c:v>
                </c:pt>
                <c:pt idx="120">
                  <c:v>-6.113249132692198E-2</c:v>
                </c:pt>
                <c:pt idx="121">
                  <c:v>-6.0558589641721221E-2</c:v>
                </c:pt>
                <c:pt idx="122">
                  <c:v>-6.0238322373054598E-2</c:v>
                </c:pt>
                <c:pt idx="123">
                  <c:v>-5.9507434787816109E-2</c:v>
                </c:pt>
                <c:pt idx="124">
                  <c:v>-5.9024462436082531E-2</c:v>
                </c:pt>
                <c:pt idx="125">
                  <c:v>-5.7895850303931365E-2</c:v>
                </c:pt>
                <c:pt idx="126">
                  <c:v>-5.7119778658618517E-2</c:v>
                </c:pt>
                <c:pt idx="127">
                  <c:v>-5.6043229617032397E-2</c:v>
                </c:pt>
                <c:pt idx="128">
                  <c:v>-5.5182647716295288E-2</c:v>
                </c:pt>
                <c:pt idx="129">
                  <c:v>-5.4535611555827673E-2</c:v>
                </c:pt>
                <c:pt idx="130">
                  <c:v>-5.4226120236134802E-2</c:v>
                </c:pt>
                <c:pt idx="131">
                  <c:v>-5.410768637308886E-2</c:v>
                </c:pt>
                <c:pt idx="132">
                  <c:v>-5.4013730561562681E-2</c:v>
                </c:pt>
                <c:pt idx="133">
                  <c:v>-5.1501133127494783E-2</c:v>
                </c:pt>
                <c:pt idx="134">
                  <c:v>-4.9650499870805831E-2</c:v>
                </c:pt>
                <c:pt idx="135">
                  <c:v>-4.9611964885007909E-2</c:v>
                </c:pt>
                <c:pt idx="136">
                  <c:v>-4.748334924121362E-2</c:v>
                </c:pt>
                <c:pt idx="137">
                  <c:v>-4.708379181928618E-2</c:v>
                </c:pt>
                <c:pt idx="138">
                  <c:v>-4.6919124712534462E-2</c:v>
                </c:pt>
                <c:pt idx="139">
                  <c:v>-4.6602454816029919E-2</c:v>
                </c:pt>
                <c:pt idx="140">
                  <c:v>-4.6395081286257578E-2</c:v>
                </c:pt>
                <c:pt idx="141">
                  <c:v>-4.6204600792493083E-2</c:v>
                </c:pt>
                <c:pt idx="142">
                  <c:v>-4.5185424951789982E-2</c:v>
                </c:pt>
                <c:pt idx="143">
                  <c:v>-4.502367747798347E-2</c:v>
                </c:pt>
                <c:pt idx="144">
                  <c:v>-4.4969484506783286E-2</c:v>
                </c:pt>
                <c:pt idx="145">
                  <c:v>-4.3576126793869047E-2</c:v>
                </c:pt>
                <c:pt idx="146">
                  <c:v>-4.2757490403726117E-2</c:v>
                </c:pt>
                <c:pt idx="147">
                  <c:v>-4.2419163988358752E-2</c:v>
                </c:pt>
                <c:pt idx="148">
                  <c:v>-4.2202188432846503E-2</c:v>
                </c:pt>
                <c:pt idx="149">
                  <c:v>-4.1553168703501286E-2</c:v>
                </c:pt>
                <c:pt idx="150">
                  <c:v>-4.0876002153810584E-2</c:v>
                </c:pt>
                <c:pt idx="151">
                  <c:v>-3.8750489218507995E-2</c:v>
                </c:pt>
                <c:pt idx="152">
                  <c:v>-3.7789240557967375E-2</c:v>
                </c:pt>
                <c:pt idx="153">
                  <c:v>-3.7284544983653203E-2</c:v>
                </c:pt>
                <c:pt idx="154">
                  <c:v>-3.5963635069201208E-2</c:v>
                </c:pt>
                <c:pt idx="155">
                  <c:v>-3.5558529745589817E-2</c:v>
                </c:pt>
                <c:pt idx="156">
                  <c:v>-3.5075886265080035E-2</c:v>
                </c:pt>
                <c:pt idx="157">
                  <c:v>-3.5074476406182893E-2</c:v>
                </c:pt>
                <c:pt idx="158">
                  <c:v>-3.466444985943417E-2</c:v>
                </c:pt>
                <c:pt idx="159">
                  <c:v>-3.4550690795135633E-2</c:v>
                </c:pt>
                <c:pt idx="160">
                  <c:v>-3.4432802228347124E-2</c:v>
                </c:pt>
                <c:pt idx="161">
                  <c:v>-3.4246624152001359E-2</c:v>
                </c:pt>
                <c:pt idx="162">
                  <c:v>-3.3643641155759442E-2</c:v>
                </c:pt>
                <c:pt idx="163">
                  <c:v>-3.31934358537063E-2</c:v>
                </c:pt>
                <c:pt idx="164">
                  <c:v>-3.3076666910875456E-2</c:v>
                </c:pt>
                <c:pt idx="165">
                  <c:v>-3.3018126065429865E-2</c:v>
                </c:pt>
                <c:pt idx="166">
                  <c:v>-3.2737451834496729E-2</c:v>
                </c:pt>
                <c:pt idx="167">
                  <c:v>-3.1845367881853867E-2</c:v>
                </c:pt>
                <c:pt idx="168">
                  <c:v>-3.0795993909226452E-2</c:v>
                </c:pt>
                <c:pt idx="169">
                  <c:v>-3.0451205893692847E-2</c:v>
                </c:pt>
                <c:pt idx="170">
                  <c:v>-3.0201973371474705E-2</c:v>
                </c:pt>
                <c:pt idx="171">
                  <c:v>-2.9741228943094673E-2</c:v>
                </c:pt>
                <c:pt idx="172">
                  <c:v>-2.9114943434889559E-2</c:v>
                </c:pt>
                <c:pt idx="173">
                  <c:v>-2.6976712548574838E-2</c:v>
                </c:pt>
                <c:pt idx="174">
                  <c:v>-2.6893113172492451E-2</c:v>
                </c:pt>
                <c:pt idx="175">
                  <c:v>-2.6829875848133174E-2</c:v>
                </c:pt>
                <c:pt idx="176">
                  <c:v>-2.6746384761522465E-2</c:v>
                </c:pt>
                <c:pt idx="177">
                  <c:v>-2.6726693572928679E-2</c:v>
                </c:pt>
                <c:pt idx="178">
                  <c:v>-2.5768181693755599E-2</c:v>
                </c:pt>
                <c:pt idx="179">
                  <c:v>-2.5587264141018314E-2</c:v>
                </c:pt>
                <c:pt idx="180">
                  <c:v>-2.4916541950142868E-2</c:v>
                </c:pt>
                <c:pt idx="181">
                  <c:v>-2.4870052640187351E-2</c:v>
                </c:pt>
                <c:pt idx="182">
                  <c:v>-2.2963522425031885E-2</c:v>
                </c:pt>
                <c:pt idx="183">
                  <c:v>-2.2797996931167967E-2</c:v>
                </c:pt>
                <c:pt idx="184">
                  <c:v>-2.2494887231505396E-2</c:v>
                </c:pt>
                <c:pt idx="185">
                  <c:v>-2.1830050474934429E-2</c:v>
                </c:pt>
                <c:pt idx="186">
                  <c:v>-2.1283967705157555E-2</c:v>
                </c:pt>
                <c:pt idx="187">
                  <c:v>-2.0791628801842224E-2</c:v>
                </c:pt>
                <c:pt idx="188">
                  <c:v>-2.0060414507055604E-2</c:v>
                </c:pt>
                <c:pt idx="189">
                  <c:v>-2.0028238781732557E-2</c:v>
                </c:pt>
                <c:pt idx="190">
                  <c:v>-1.9629727855079139E-2</c:v>
                </c:pt>
                <c:pt idx="191">
                  <c:v>-1.8946529257837342E-2</c:v>
                </c:pt>
                <c:pt idx="192">
                  <c:v>-1.8474539741354181E-2</c:v>
                </c:pt>
                <c:pt idx="193">
                  <c:v>-1.8117186422093767E-2</c:v>
                </c:pt>
                <c:pt idx="194">
                  <c:v>-1.7753419791688301E-2</c:v>
                </c:pt>
                <c:pt idx="195">
                  <c:v>-1.774779795438532E-2</c:v>
                </c:pt>
                <c:pt idx="196">
                  <c:v>-1.7107297822060847E-2</c:v>
                </c:pt>
                <c:pt idx="197">
                  <c:v>-1.6555721495149289E-2</c:v>
                </c:pt>
                <c:pt idx="198">
                  <c:v>-1.608011204007154E-2</c:v>
                </c:pt>
                <c:pt idx="199">
                  <c:v>-1.5494656283093565E-2</c:v>
                </c:pt>
                <c:pt idx="200">
                  <c:v>-1.5125447660550377E-2</c:v>
                </c:pt>
                <c:pt idx="201">
                  <c:v>-1.4169927183465157E-2</c:v>
                </c:pt>
                <c:pt idx="202">
                  <c:v>-1.4003322833688001E-2</c:v>
                </c:pt>
                <c:pt idx="203">
                  <c:v>-1.3991623540092011E-2</c:v>
                </c:pt>
                <c:pt idx="204">
                  <c:v>-1.3479442304543149E-2</c:v>
                </c:pt>
                <c:pt idx="205">
                  <c:v>-1.206310635727453E-2</c:v>
                </c:pt>
                <c:pt idx="206">
                  <c:v>-1.0753569624366292E-2</c:v>
                </c:pt>
                <c:pt idx="207">
                  <c:v>-9.944306887513037E-3</c:v>
                </c:pt>
                <c:pt idx="208">
                  <c:v>-9.4916380078571266E-3</c:v>
                </c:pt>
                <c:pt idx="209">
                  <c:v>-9.4670063090069104E-3</c:v>
                </c:pt>
                <c:pt idx="210">
                  <c:v>-8.3970903717549856E-3</c:v>
                </c:pt>
                <c:pt idx="211">
                  <c:v>-7.852893442453204E-3</c:v>
                </c:pt>
                <c:pt idx="212">
                  <c:v>-7.4319480267514559E-3</c:v>
                </c:pt>
                <c:pt idx="213">
                  <c:v>-7.0557957159694332E-3</c:v>
                </c:pt>
                <c:pt idx="214">
                  <c:v>-5.8095911043871276E-3</c:v>
                </c:pt>
                <c:pt idx="215">
                  <c:v>-5.3361807557131286E-3</c:v>
                </c:pt>
                <c:pt idx="216">
                  <c:v>-5.2970681994355976E-3</c:v>
                </c:pt>
                <c:pt idx="217">
                  <c:v>-4.7376153452103557E-3</c:v>
                </c:pt>
                <c:pt idx="218">
                  <c:v>-4.5060566632729657E-3</c:v>
                </c:pt>
                <c:pt idx="219">
                  <c:v>-4.3487453585955849E-3</c:v>
                </c:pt>
                <c:pt idx="220">
                  <c:v>-3.6737976512004663E-3</c:v>
                </c:pt>
                <c:pt idx="221">
                  <c:v>-3.6041458599196767E-3</c:v>
                </c:pt>
                <c:pt idx="222">
                  <c:v>-2.7897518445650082E-3</c:v>
                </c:pt>
                <c:pt idx="223">
                  <c:v>-1.6001824752942947E-3</c:v>
                </c:pt>
                <c:pt idx="224">
                  <c:v>-1.4562958587939806E-3</c:v>
                </c:pt>
                <c:pt idx="225">
                  <c:v>-6.0530905890739584E-4</c:v>
                </c:pt>
                <c:pt idx="226">
                  <c:v>-4.7698188517808688E-4</c:v>
                </c:pt>
                <c:pt idx="227">
                  <c:v>4.36704667345224E-4</c:v>
                </c:pt>
                <c:pt idx="228">
                  <c:v>1.0427778626502075E-3</c:v>
                </c:pt>
                <c:pt idx="229">
                  <c:v>1.4829976744735666E-3</c:v>
                </c:pt>
                <c:pt idx="230">
                  <c:v>1.6629428367194159E-3</c:v>
                </c:pt>
                <c:pt idx="231">
                  <c:v>1.8360169150717144E-3</c:v>
                </c:pt>
                <c:pt idx="232">
                  <c:v>2.5743377225062787E-3</c:v>
                </c:pt>
                <c:pt idx="233">
                  <c:v>2.6097314368091901E-3</c:v>
                </c:pt>
                <c:pt idx="234">
                  <c:v>3.4246204213015359E-3</c:v>
                </c:pt>
                <c:pt idx="235">
                  <c:v>3.9385075349078289E-3</c:v>
                </c:pt>
                <c:pt idx="236">
                  <c:v>4.9733457603976143E-3</c:v>
                </c:pt>
                <c:pt idx="237">
                  <c:v>5.0354555618234821E-3</c:v>
                </c:pt>
                <c:pt idx="238">
                  <c:v>5.4334228540543275E-3</c:v>
                </c:pt>
                <c:pt idx="239">
                  <c:v>5.7068234102603255E-3</c:v>
                </c:pt>
                <c:pt idx="240">
                  <c:v>6.2413724086143657E-3</c:v>
                </c:pt>
                <c:pt idx="241">
                  <c:v>6.4664357260442607E-3</c:v>
                </c:pt>
                <c:pt idx="242">
                  <c:v>8.7219070647192639E-3</c:v>
                </c:pt>
                <c:pt idx="243">
                  <c:v>1.0044701008320625E-2</c:v>
                </c:pt>
                <c:pt idx="244">
                  <c:v>1.0405748197834686E-2</c:v>
                </c:pt>
                <c:pt idx="245">
                  <c:v>1.1011162569089721E-2</c:v>
                </c:pt>
                <c:pt idx="246">
                  <c:v>1.2222778602958508E-2</c:v>
                </c:pt>
                <c:pt idx="247">
                  <c:v>1.2280263676766585E-2</c:v>
                </c:pt>
                <c:pt idx="248">
                  <c:v>1.2572537112041921E-2</c:v>
                </c:pt>
                <c:pt idx="249">
                  <c:v>1.2576113457292244E-2</c:v>
                </c:pt>
                <c:pt idx="250">
                  <c:v>1.4234977700693313E-2</c:v>
                </c:pt>
                <c:pt idx="251">
                  <c:v>1.4595330776089717E-2</c:v>
                </c:pt>
                <c:pt idx="252">
                  <c:v>1.5059127021522387E-2</c:v>
                </c:pt>
                <c:pt idx="253">
                  <c:v>1.5089054285137111E-2</c:v>
                </c:pt>
                <c:pt idx="254">
                  <c:v>1.5816004393499641E-2</c:v>
                </c:pt>
                <c:pt idx="255">
                  <c:v>1.6707220837796549E-2</c:v>
                </c:pt>
                <c:pt idx="256">
                  <c:v>1.6823829171678108E-2</c:v>
                </c:pt>
                <c:pt idx="257">
                  <c:v>1.7293612274419248E-2</c:v>
                </c:pt>
                <c:pt idx="258">
                  <c:v>1.7855800403054293E-2</c:v>
                </c:pt>
                <c:pt idx="259">
                  <c:v>1.7879216163407957E-2</c:v>
                </c:pt>
                <c:pt idx="260">
                  <c:v>1.8044311099150261E-2</c:v>
                </c:pt>
                <c:pt idx="261">
                  <c:v>1.809885541579832E-2</c:v>
                </c:pt>
                <c:pt idx="262">
                  <c:v>1.8596349487704899E-2</c:v>
                </c:pt>
                <c:pt idx="263">
                  <c:v>1.8785133931018331E-2</c:v>
                </c:pt>
                <c:pt idx="264">
                  <c:v>1.9246950200265373E-2</c:v>
                </c:pt>
                <c:pt idx="265">
                  <c:v>1.9883855593541576E-2</c:v>
                </c:pt>
                <c:pt idx="266">
                  <c:v>2.0800405532874211E-2</c:v>
                </c:pt>
                <c:pt idx="267">
                  <c:v>2.1055609942059305E-2</c:v>
                </c:pt>
                <c:pt idx="268">
                  <c:v>2.1093220360378258E-2</c:v>
                </c:pt>
                <c:pt idx="269">
                  <c:v>2.1264092754084672E-2</c:v>
                </c:pt>
                <c:pt idx="270">
                  <c:v>2.151346188936246E-2</c:v>
                </c:pt>
                <c:pt idx="271">
                  <c:v>2.3385968052068041E-2</c:v>
                </c:pt>
                <c:pt idx="272">
                  <c:v>2.533650286186976E-2</c:v>
                </c:pt>
                <c:pt idx="273">
                  <c:v>2.5365420059001567E-2</c:v>
                </c:pt>
                <c:pt idx="274">
                  <c:v>2.6641671586740818E-2</c:v>
                </c:pt>
                <c:pt idx="275">
                  <c:v>2.7765188149067133E-2</c:v>
                </c:pt>
                <c:pt idx="276">
                  <c:v>2.7861444749650261E-2</c:v>
                </c:pt>
                <c:pt idx="277">
                  <c:v>2.7923413414353157E-2</c:v>
                </c:pt>
                <c:pt idx="278">
                  <c:v>2.8089719548262282E-2</c:v>
                </c:pt>
                <c:pt idx="279">
                  <c:v>2.8440301037953947E-2</c:v>
                </c:pt>
                <c:pt idx="280">
                  <c:v>2.8879596878531224E-2</c:v>
                </c:pt>
                <c:pt idx="281">
                  <c:v>2.9012552583245355E-2</c:v>
                </c:pt>
                <c:pt idx="282">
                  <c:v>2.9211885368561192E-2</c:v>
                </c:pt>
                <c:pt idx="283">
                  <c:v>2.9266271422188014E-2</c:v>
                </c:pt>
                <c:pt idx="284">
                  <c:v>2.9318766288790821E-2</c:v>
                </c:pt>
                <c:pt idx="285">
                  <c:v>2.9536183765727891E-2</c:v>
                </c:pt>
                <c:pt idx="286">
                  <c:v>2.9649690882051813E-2</c:v>
                </c:pt>
                <c:pt idx="287">
                  <c:v>2.9875129451088445E-2</c:v>
                </c:pt>
                <c:pt idx="288">
                  <c:v>3.057163289106728E-2</c:v>
                </c:pt>
                <c:pt idx="289">
                  <c:v>3.1712492662183948E-2</c:v>
                </c:pt>
                <c:pt idx="290">
                  <c:v>3.2517175660725088E-2</c:v>
                </c:pt>
                <c:pt idx="291">
                  <c:v>3.274006843117238E-2</c:v>
                </c:pt>
                <c:pt idx="292">
                  <c:v>3.3116398868191503E-2</c:v>
                </c:pt>
                <c:pt idx="293">
                  <c:v>3.3172723295523426E-2</c:v>
                </c:pt>
                <c:pt idx="294">
                  <c:v>3.3243651436939491E-2</c:v>
                </c:pt>
                <c:pt idx="295">
                  <c:v>3.3303086224008217E-2</c:v>
                </c:pt>
                <c:pt idx="296">
                  <c:v>3.4205113791926089E-2</c:v>
                </c:pt>
                <c:pt idx="297">
                  <c:v>3.4837838545423772E-2</c:v>
                </c:pt>
                <c:pt idx="298">
                  <c:v>3.6019643989715834E-2</c:v>
                </c:pt>
                <c:pt idx="299">
                  <c:v>3.7463630133458978E-2</c:v>
                </c:pt>
                <c:pt idx="300">
                  <c:v>3.7818307392095532E-2</c:v>
                </c:pt>
                <c:pt idx="301">
                  <c:v>3.7887445876355917E-2</c:v>
                </c:pt>
                <c:pt idx="302">
                  <c:v>3.9355821840723906E-2</c:v>
                </c:pt>
                <c:pt idx="303">
                  <c:v>3.9457581300042316E-2</c:v>
                </c:pt>
                <c:pt idx="304">
                  <c:v>3.9512812534431056E-2</c:v>
                </c:pt>
                <c:pt idx="305">
                  <c:v>3.9675532052179212E-2</c:v>
                </c:pt>
                <c:pt idx="306">
                  <c:v>4.0784535984009322E-2</c:v>
                </c:pt>
                <c:pt idx="307">
                  <c:v>4.1934817902311787E-2</c:v>
                </c:pt>
                <c:pt idx="308">
                  <c:v>4.1946206213705317E-2</c:v>
                </c:pt>
                <c:pt idx="309">
                  <c:v>4.2317889175623728E-2</c:v>
                </c:pt>
                <c:pt idx="310">
                  <c:v>4.2830736913940862E-2</c:v>
                </c:pt>
                <c:pt idx="311">
                  <c:v>4.2869853854836937E-2</c:v>
                </c:pt>
                <c:pt idx="312">
                  <c:v>4.3436196443543462E-2</c:v>
                </c:pt>
                <c:pt idx="313">
                  <c:v>4.4474855143556154E-2</c:v>
                </c:pt>
                <c:pt idx="314">
                  <c:v>4.4614938192490905E-2</c:v>
                </c:pt>
                <c:pt idx="315">
                  <c:v>4.4983120073410106E-2</c:v>
                </c:pt>
                <c:pt idx="316">
                  <c:v>4.5106326871409724E-2</c:v>
                </c:pt>
                <c:pt idx="317">
                  <c:v>4.5975004905406409E-2</c:v>
                </c:pt>
                <c:pt idx="318">
                  <c:v>4.6152366249817472E-2</c:v>
                </c:pt>
                <c:pt idx="319">
                  <c:v>4.656548695827932E-2</c:v>
                </c:pt>
                <c:pt idx="320">
                  <c:v>4.6776797836004427E-2</c:v>
                </c:pt>
                <c:pt idx="321">
                  <c:v>4.6981768881910149E-2</c:v>
                </c:pt>
                <c:pt idx="322">
                  <c:v>4.7050276591498394E-2</c:v>
                </c:pt>
                <c:pt idx="323">
                  <c:v>4.7124302206414614E-2</c:v>
                </c:pt>
                <c:pt idx="324">
                  <c:v>4.8108150071047892E-2</c:v>
                </c:pt>
                <c:pt idx="325">
                  <c:v>4.9868786020865044E-2</c:v>
                </c:pt>
                <c:pt idx="326">
                  <c:v>5.0680523607336575E-2</c:v>
                </c:pt>
                <c:pt idx="327">
                  <c:v>5.1049817754163208E-2</c:v>
                </c:pt>
                <c:pt idx="328">
                  <c:v>5.1789374994137806E-2</c:v>
                </c:pt>
                <c:pt idx="329">
                  <c:v>5.1832161100659739E-2</c:v>
                </c:pt>
                <c:pt idx="330">
                  <c:v>5.1926847092331786E-2</c:v>
                </c:pt>
                <c:pt idx="331">
                  <c:v>5.2522485470722462E-2</c:v>
                </c:pt>
                <c:pt idx="332">
                  <c:v>5.2925531173859688E-2</c:v>
                </c:pt>
                <c:pt idx="333">
                  <c:v>5.3822795413735948E-2</c:v>
                </c:pt>
                <c:pt idx="334">
                  <c:v>5.4005396239460463E-2</c:v>
                </c:pt>
                <c:pt idx="335">
                  <c:v>5.5113967158461757E-2</c:v>
                </c:pt>
                <c:pt idx="336">
                  <c:v>5.5246205816095163E-2</c:v>
                </c:pt>
                <c:pt idx="337">
                  <c:v>5.6078474188327565E-2</c:v>
                </c:pt>
                <c:pt idx="338">
                  <c:v>5.7362750039247457E-2</c:v>
                </c:pt>
                <c:pt idx="339">
                  <c:v>5.7824536066832945E-2</c:v>
                </c:pt>
                <c:pt idx="340">
                  <c:v>5.7926547789205779E-2</c:v>
                </c:pt>
                <c:pt idx="341">
                  <c:v>6.0092364591444951E-2</c:v>
                </c:pt>
                <c:pt idx="342">
                  <c:v>6.0303753559449981E-2</c:v>
                </c:pt>
                <c:pt idx="343">
                  <c:v>6.0913265081700078E-2</c:v>
                </c:pt>
                <c:pt idx="344">
                  <c:v>6.1237942424839292E-2</c:v>
                </c:pt>
                <c:pt idx="345">
                  <c:v>6.1517273608925373E-2</c:v>
                </c:pt>
                <c:pt idx="346">
                  <c:v>6.1908231752987798E-2</c:v>
                </c:pt>
                <c:pt idx="347">
                  <c:v>6.243946884275129E-2</c:v>
                </c:pt>
                <c:pt idx="348">
                  <c:v>6.332378381235805E-2</c:v>
                </c:pt>
                <c:pt idx="349">
                  <c:v>6.3839554688430319E-2</c:v>
                </c:pt>
                <c:pt idx="350">
                  <c:v>6.4386552141624059E-2</c:v>
                </c:pt>
                <c:pt idx="351">
                  <c:v>6.6058376182079978E-2</c:v>
                </c:pt>
                <c:pt idx="352">
                  <c:v>6.7997958741766631E-2</c:v>
                </c:pt>
                <c:pt idx="353">
                  <c:v>6.8181328141936309E-2</c:v>
                </c:pt>
                <c:pt idx="354">
                  <c:v>6.8197366096474976E-2</c:v>
                </c:pt>
                <c:pt idx="355">
                  <c:v>6.8887995762497267E-2</c:v>
                </c:pt>
                <c:pt idx="356">
                  <c:v>6.9557810188618674E-2</c:v>
                </c:pt>
                <c:pt idx="357">
                  <c:v>6.959085701861964E-2</c:v>
                </c:pt>
                <c:pt idx="358">
                  <c:v>6.9597620661541806E-2</c:v>
                </c:pt>
                <c:pt idx="359">
                  <c:v>6.963532483826855E-2</c:v>
                </c:pt>
                <c:pt idx="360">
                  <c:v>6.9806560311106255E-2</c:v>
                </c:pt>
                <c:pt idx="361">
                  <c:v>7.0254371477326966E-2</c:v>
                </c:pt>
                <c:pt idx="362">
                  <c:v>7.1551171353187115E-2</c:v>
                </c:pt>
                <c:pt idx="363">
                  <c:v>7.2328412158886538E-2</c:v>
                </c:pt>
                <c:pt idx="364">
                  <c:v>7.3154374146693443E-2</c:v>
                </c:pt>
                <c:pt idx="365">
                  <c:v>7.3671142545572832E-2</c:v>
                </c:pt>
                <c:pt idx="366">
                  <c:v>7.3909812639882694E-2</c:v>
                </c:pt>
                <c:pt idx="367">
                  <c:v>7.417754012263543E-2</c:v>
                </c:pt>
                <c:pt idx="368">
                  <c:v>7.5352025927158284E-2</c:v>
                </c:pt>
                <c:pt idx="369">
                  <c:v>7.5504515449142273E-2</c:v>
                </c:pt>
                <c:pt idx="370">
                  <c:v>7.6078067222623155E-2</c:v>
                </c:pt>
                <c:pt idx="371">
                  <c:v>7.6560138250212059E-2</c:v>
                </c:pt>
                <c:pt idx="372">
                  <c:v>7.7015877952774425E-2</c:v>
                </c:pt>
                <c:pt idx="373">
                  <c:v>7.702813146005702E-2</c:v>
                </c:pt>
                <c:pt idx="374">
                  <c:v>7.7361522173706232E-2</c:v>
                </c:pt>
                <c:pt idx="375">
                  <c:v>7.8381075430366445E-2</c:v>
                </c:pt>
                <c:pt idx="376">
                  <c:v>8.0264371744501933E-2</c:v>
                </c:pt>
                <c:pt idx="377">
                  <c:v>8.0375517519330753E-2</c:v>
                </c:pt>
                <c:pt idx="378">
                  <c:v>8.0921191591183689E-2</c:v>
                </c:pt>
                <c:pt idx="379">
                  <c:v>8.1145300390203956E-2</c:v>
                </c:pt>
                <c:pt idx="380">
                  <c:v>8.1685503602184115E-2</c:v>
                </c:pt>
                <c:pt idx="381">
                  <c:v>8.1896280530782364E-2</c:v>
                </c:pt>
                <c:pt idx="382">
                  <c:v>8.1967296041353888E-2</c:v>
                </c:pt>
                <c:pt idx="383">
                  <c:v>8.3211723840047616E-2</c:v>
                </c:pt>
                <c:pt idx="384">
                  <c:v>8.3639140935530723E-2</c:v>
                </c:pt>
                <c:pt idx="385">
                  <c:v>8.4204930877134709E-2</c:v>
                </c:pt>
                <c:pt idx="386">
                  <c:v>8.4655141896114283E-2</c:v>
                </c:pt>
                <c:pt idx="387">
                  <c:v>8.4928511225253731E-2</c:v>
                </c:pt>
                <c:pt idx="388">
                  <c:v>8.5281516558755099E-2</c:v>
                </c:pt>
                <c:pt idx="389">
                  <c:v>8.5830672301520139E-2</c:v>
                </c:pt>
                <c:pt idx="390">
                  <c:v>8.617968426745258E-2</c:v>
                </c:pt>
                <c:pt idx="391">
                  <c:v>8.6796998168389705E-2</c:v>
                </c:pt>
                <c:pt idx="392">
                  <c:v>8.981097439496899E-2</c:v>
                </c:pt>
                <c:pt idx="393">
                  <c:v>9.0594607502256952E-2</c:v>
                </c:pt>
                <c:pt idx="394">
                  <c:v>9.2094771236693115E-2</c:v>
                </c:pt>
                <c:pt idx="395">
                  <c:v>9.2179488080645619E-2</c:v>
                </c:pt>
                <c:pt idx="396">
                  <c:v>9.2282048446384823E-2</c:v>
                </c:pt>
                <c:pt idx="397">
                  <c:v>9.2389107932588935E-2</c:v>
                </c:pt>
                <c:pt idx="398">
                  <c:v>9.2904162023061412E-2</c:v>
                </c:pt>
                <c:pt idx="399">
                  <c:v>9.5228196324591896E-2</c:v>
                </c:pt>
                <c:pt idx="400">
                  <c:v>9.7057899430950875E-2</c:v>
                </c:pt>
                <c:pt idx="401">
                  <c:v>9.7175334600832053E-2</c:v>
                </c:pt>
                <c:pt idx="402">
                  <c:v>9.7364859153176192E-2</c:v>
                </c:pt>
                <c:pt idx="403">
                  <c:v>9.8473116995541621E-2</c:v>
                </c:pt>
                <c:pt idx="404">
                  <c:v>9.9093215478399194E-2</c:v>
                </c:pt>
                <c:pt idx="405">
                  <c:v>9.9309165036069708E-2</c:v>
                </c:pt>
                <c:pt idx="406">
                  <c:v>9.9862303533603008E-2</c:v>
                </c:pt>
                <c:pt idx="407">
                  <c:v>0.10056839663945148</c:v>
                </c:pt>
                <c:pt idx="408">
                  <c:v>0.1013656221386202</c:v>
                </c:pt>
                <c:pt idx="409">
                  <c:v>0.10156622677271172</c:v>
                </c:pt>
                <c:pt idx="410">
                  <c:v>0.10239651818971074</c:v>
                </c:pt>
                <c:pt idx="411">
                  <c:v>0.10394601911354946</c:v>
                </c:pt>
                <c:pt idx="412">
                  <c:v>0.10471277000060684</c:v>
                </c:pt>
                <c:pt idx="413">
                  <c:v>0.10606018110900217</c:v>
                </c:pt>
                <c:pt idx="414">
                  <c:v>0.10641179433850712</c:v>
                </c:pt>
                <c:pt idx="415">
                  <c:v>0.10650673596633675</c:v>
                </c:pt>
                <c:pt idx="416">
                  <c:v>0.10766064179884552</c:v>
                </c:pt>
                <c:pt idx="417">
                  <c:v>0.10784189134471489</c:v>
                </c:pt>
                <c:pt idx="418">
                  <c:v>0.11083271967364293</c:v>
                </c:pt>
                <c:pt idx="419">
                  <c:v>0.11159056311825416</c:v>
                </c:pt>
                <c:pt idx="420">
                  <c:v>0.11229654036313207</c:v>
                </c:pt>
                <c:pt idx="421">
                  <c:v>0.11245381031479532</c:v>
                </c:pt>
                <c:pt idx="422">
                  <c:v>0.1133862724993626</c:v>
                </c:pt>
                <c:pt idx="423">
                  <c:v>0.11375872450076407</c:v>
                </c:pt>
                <c:pt idx="424">
                  <c:v>0.11429538893321574</c:v>
                </c:pt>
                <c:pt idx="425">
                  <c:v>0.11478049500951421</c:v>
                </c:pt>
                <c:pt idx="426">
                  <c:v>0.11482909074399583</c:v>
                </c:pt>
                <c:pt idx="427">
                  <c:v>0.11606460460491448</c:v>
                </c:pt>
                <c:pt idx="428">
                  <c:v>0.11622506469540239</c:v>
                </c:pt>
                <c:pt idx="429">
                  <c:v>0.11821365088241893</c:v>
                </c:pt>
                <c:pt idx="430">
                  <c:v>0.1183110091415645</c:v>
                </c:pt>
                <c:pt idx="431">
                  <c:v>0.1184303383394637</c:v>
                </c:pt>
                <c:pt idx="432">
                  <c:v>0.11990274037849247</c:v>
                </c:pt>
                <c:pt idx="433">
                  <c:v>0.12030748606500966</c:v>
                </c:pt>
                <c:pt idx="434">
                  <c:v>0.12109350149611753</c:v>
                </c:pt>
                <c:pt idx="435">
                  <c:v>0.1217984828463816</c:v>
                </c:pt>
                <c:pt idx="436">
                  <c:v>0.12285466897057343</c:v>
                </c:pt>
                <c:pt idx="437">
                  <c:v>0.12359683336316295</c:v>
                </c:pt>
                <c:pt idx="438">
                  <c:v>0.12382233824835712</c:v>
                </c:pt>
                <c:pt idx="439">
                  <c:v>0.12796135138152856</c:v>
                </c:pt>
                <c:pt idx="440">
                  <c:v>0.12868857296684089</c:v>
                </c:pt>
                <c:pt idx="441">
                  <c:v>0.12871345799052294</c:v>
                </c:pt>
                <c:pt idx="442">
                  <c:v>0.13070779175929911</c:v>
                </c:pt>
                <c:pt idx="443">
                  <c:v>0.13134971053832895</c:v>
                </c:pt>
                <c:pt idx="444">
                  <c:v>0.1315434377731283</c:v>
                </c:pt>
                <c:pt idx="445">
                  <c:v>0.13183010887888325</c:v>
                </c:pt>
                <c:pt idx="446">
                  <c:v>0.13374847879178339</c:v>
                </c:pt>
                <c:pt idx="447">
                  <c:v>0.13493766871647464</c:v>
                </c:pt>
                <c:pt idx="448">
                  <c:v>0.13579803205121019</c:v>
                </c:pt>
                <c:pt idx="449">
                  <c:v>0.13606886022126333</c:v>
                </c:pt>
                <c:pt idx="450">
                  <c:v>0.13727261032220089</c:v>
                </c:pt>
                <c:pt idx="451">
                  <c:v>0.13739647084550485</c:v>
                </c:pt>
                <c:pt idx="452">
                  <c:v>0.13941337887349931</c:v>
                </c:pt>
                <c:pt idx="453">
                  <c:v>0.14078550284939184</c:v>
                </c:pt>
                <c:pt idx="454">
                  <c:v>0.14108014241426131</c:v>
                </c:pt>
                <c:pt idx="455">
                  <c:v>0.14116132846979743</c:v>
                </c:pt>
                <c:pt idx="456">
                  <c:v>0.14352293797216384</c:v>
                </c:pt>
                <c:pt idx="457">
                  <c:v>0.14823460389500795</c:v>
                </c:pt>
                <c:pt idx="458">
                  <c:v>0.14905797019669137</c:v>
                </c:pt>
                <c:pt idx="459">
                  <c:v>0.15009654688891944</c:v>
                </c:pt>
                <c:pt idx="460">
                  <c:v>0.15095129933175197</c:v>
                </c:pt>
                <c:pt idx="461">
                  <c:v>0.15166617071617883</c:v>
                </c:pt>
                <c:pt idx="462">
                  <c:v>0.15794435473505342</c:v>
                </c:pt>
                <c:pt idx="463">
                  <c:v>0.15849666011129473</c:v>
                </c:pt>
                <c:pt idx="464">
                  <c:v>0.15898190653356101</c:v>
                </c:pt>
                <c:pt idx="465">
                  <c:v>0.16227131371020334</c:v>
                </c:pt>
                <c:pt idx="466">
                  <c:v>0.1630338561088277</c:v>
                </c:pt>
                <c:pt idx="467">
                  <c:v>0.16564849709270718</c:v>
                </c:pt>
                <c:pt idx="468">
                  <c:v>0.1656557892688508</c:v>
                </c:pt>
                <c:pt idx="469">
                  <c:v>0.16600172919409314</c:v>
                </c:pt>
                <c:pt idx="470">
                  <c:v>0.1663522714300579</c:v>
                </c:pt>
                <c:pt idx="471">
                  <c:v>0.16670881130844833</c:v>
                </c:pt>
                <c:pt idx="472">
                  <c:v>0.16772168741241433</c:v>
                </c:pt>
                <c:pt idx="473">
                  <c:v>0.17062617617486878</c:v>
                </c:pt>
                <c:pt idx="474">
                  <c:v>0.17226181230333831</c:v>
                </c:pt>
                <c:pt idx="475">
                  <c:v>0.17371777559007637</c:v>
                </c:pt>
                <c:pt idx="476">
                  <c:v>0.1756303044071435</c:v>
                </c:pt>
                <c:pt idx="477">
                  <c:v>0.17734506496146199</c:v>
                </c:pt>
                <c:pt idx="478">
                  <c:v>0.17885765551140562</c:v>
                </c:pt>
                <c:pt idx="479">
                  <c:v>0.17951658499115206</c:v>
                </c:pt>
                <c:pt idx="480">
                  <c:v>0.18094064737649171</c:v>
                </c:pt>
                <c:pt idx="481">
                  <c:v>0.18549749897643758</c:v>
                </c:pt>
                <c:pt idx="482">
                  <c:v>0.18621980855886414</c:v>
                </c:pt>
                <c:pt idx="483">
                  <c:v>0.19260616091790528</c:v>
                </c:pt>
                <c:pt idx="484">
                  <c:v>0.19559391771085666</c:v>
                </c:pt>
                <c:pt idx="485">
                  <c:v>0.1965443331117209</c:v>
                </c:pt>
                <c:pt idx="486">
                  <c:v>0.1975016802120651</c:v>
                </c:pt>
                <c:pt idx="487">
                  <c:v>0.20159951142313318</c:v>
                </c:pt>
                <c:pt idx="488">
                  <c:v>0.20183779324745596</c:v>
                </c:pt>
                <c:pt idx="489">
                  <c:v>0.20285335243833755</c:v>
                </c:pt>
                <c:pt idx="490">
                  <c:v>0.20331697692122189</c:v>
                </c:pt>
                <c:pt idx="491">
                  <c:v>0.20648340350647021</c:v>
                </c:pt>
                <c:pt idx="492">
                  <c:v>0.21171795457958212</c:v>
                </c:pt>
                <c:pt idx="493">
                  <c:v>0.21315281940781558</c:v>
                </c:pt>
                <c:pt idx="494">
                  <c:v>0.21903273975197127</c:v>
                </c:pt>
                <c:pt idx="495">
                  <c:v>0.22474897316812809</c:v>
                </c:pt>
                <c:pt idx="496">
                  <c:v>0.23499648121025635</c:v>
                </c:pt>
                <c:pt idx="497">
                  <c:v>0.25320136348787176</c:v>
                </c:pt>
                <c:pt idx="498">
                  <c:v>0.27373128337220709</c:v>
                </c:pt>
                <c:pt idx="499">
                  <c:v>0.30094474580886055</c:v>
                </c:pt>
              </c:numCache>
            </c:numRef>
          </c:xVal>
          <c:yVal>
            <c:numRef>
              <c:f>'Data Table Method'!$N$10:$N$509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B1-4353-9F5E-EF23CCBA08A1}"/>
            </c:ext>
          </c:extLst>
        </c:ser>
        <c:ser>
          <c:idx val="1"/>
          <c:order val="1"/>
          <c:tx>
            <c:strRef>
              <c:f>'Data Table Method'!$P$8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'Data Table Method'!$Q$10:$Q$26</c:f>
              <c:numCache>
                <c:formatCode>_(* #,##0.00_);_(* \(#,##0.00\);_(* "-"??_);_(@_)</c:formatCode>
                <c:ptCount val="17"/>
                <c:pt idx="0">
                  <c:v>-0.4</c:v>
                </c:pt>
                <c:pt idx="1">
                  <c:v>-0.35000000000000003</c:v>
                </c:pt>
                <c:pt idx="2">
                  <c:v>-0.30000000000000004</c:v>
                </c:pt>
                <c:pt idx="3">
                  <c:v>-0.25</c:v>
                </c:pt>
                <c:pt idx="4">
                  <c:v>-0.2</c:v>
                </c:pt>
                <c:pt idx="5">
                  <c:v>-0.15000000000000002</c:v>
                </c:pt>
                <c:pt idx="6">
                  <c:v>-0.1</c:v>
                </c:pt>
                <c:pt idx="7">
                  <c:v>-0.05</c:v>
                </c:pt>
                <c:pt idx="8">
                  <c:v>0</c:v>
                </c:pt>
                <c:pt idx="9">
                  <c:v>0.05</c:v>
                </c:pt>
                <c:pt idx="10">
                  <c:v>0.1</c:v>
                </c:pt>
                <c:pt idx="11">
                  <c:v>0.15000000000000002</c:v>
                </c:pt>
                <c:pt idx="12">
                  <c:v>0.2</c:v>
                </c:pt>
                <c:pt idx="13">
                  <c:v>0.25</c:v>
                </c:pt>
                <c:pt idx="14">
                  <c:v>0.30000000000000004</c:v>
                </c:pt>
                <c:pt idx="15">
                  <c:v>0.35000000000000003</c:v>
                </c:pt>
                <c:pt idx="16">
                  <c:v>0.4</c:v>
                </c:pt>
              </c:numCache>
            </c:numRef>
          </c:xVal>
          <c:yVal>
            <c:numRef>
              <c:f>'Data Table Method'!$R$10:$R$26</c:f>
              <c:numCache>
                <c:formatCode>_(* #,##0.00000_);_(* \(#,##0.00000\);_(* "-"??_);_(@_)</c:formatCode>
                <c:ptCount val="17"/>
                <c:pt idx="0">
                  <c:v>3.1671241833119857E-5</c:v>
                </c:pt>
                <c:pt idx="1">
                  <c:v>2.3262907903552504E-4</c:v>
                </c:pt>
                <c:pt idx="2">
                  <c:v>1.3498980316300933E-3</c:v>
                </c:pt>
                <c:pt idx="3">
                  <c:v>6.2096653257761331E-3</c:v>
                </c:pt>
                <c:pt idx="4">
                  <c:v>2.2750131948179191E-2</c:v>
                </c:pt>
                <c:pt idx="5">
                  <c:v>6.6807201268858057E-2</c:v>
                </c:pt>
                <c:pt idx="6">
                  <c:v>0.15865525393145699</c:v>
                </c:pt>
                <c:pt idx="7">
                  <c:v>0.30853753872598688</c:v>
                </c:pt>
                <c:pt idx="8">
                  <c:v>0.5</c:v>
                </c:pt>
                <c:pt idx="9">
                  <c:v>0.69146246127401312</c:v>
                </c:pt>
                <c:pt idx="10">
                  <c:v>0.84134474606854304</c:v>
                </c:pt>
                <c:pt idx="11">
                  <c:v>0.93319279873114191</c:v>
                </c:pt>
                <c:pt idx="12">
                  <c:v>0.97724986805182079</c:v>
                </c:pt>
                <c:pt idx="13">
                  <c:v>0.99379033467422384</c:v>
                </c:pt>
                <c:pt idx="14">
                  <c:v>0.9986501019683699</c:v>
                </c:pt>
                <c:pt idx="15">
                  <c:v>0.99976737092096446</c:v>
                </c:pt>
                <c:pt idx="16">
                  <c:v>0.99996832875816688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B1-4353-9F5E-EF23CCBA0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0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'Standard Normal'!$N$3</c:f>
          <c:strCache>
            <c:ptCount val="1"/>
            <c:pt idx="0">
              <c:v>Actual PDF of Standard 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'Standard Normal'!$P$10:$P$26</c:f>
              <c:numCache>
                <c:formatCode>_(* #,##0.00_);_(* \(#,##0.00\);_(* "-"??_);_(@_)</c:formatCode>
                <c:ptCount val="17"/>
                <c:pt idx="0">
                  <c:v>-4</c:v>
                </c:pt>
                <c:pt idx="1">
                  <c:v>-3.5</c:v>
                </c:pt>
                <c:pt idx="2">
                  <c:v>-3</c:v>
                </c:pt>
                <c:pt idx="3">
                  <c:v>-2.5</c:v>
                </c:pt>
                <c:pt idx="4">
                  <c:v>-2</c:v>
                </c:pt>
                <c:pt idx="5">
                  <c:v>-1.5</c:v>
                </c:pt>
                <c:pt idx="6">
                  <c:v>-1</c:v>
                </c:pt>
                <c:pt idx="7">
                  <c:v>-0.5</c:v>
                </c:pt>
                <c:pt idx="8">
                  <c:v>0</c:v>
                </c:pt>
                <c:pt idx="9">
                  <c:v>0.5</c:v>
                </c:pt>
                <c:pt idx="10">
                  <c:v>1</c:v>
                </c:pt>
                <c:pt idx="11">
                  <c:v>1.5</c:v>
                </c:pt>
                <c:pt idx="12">
                  <c:v>2</c:v>
                </c:pt>
                <c:pt idx="13">
                  <c:v>2.5</c:v>
                </c:pt>
                <c:pt idx="14">
                  <c:v>3</c:v>
                </c:pt>
                <c:pt idx="15">
                  <c:v>3.5</c:v>
                </c:pt>
                <c:pt idx="16">
                  <c:v>4</c:v>
                </c:pt>
              </c:numCache>
            </c:numRef>
          </c:xVal>
          <c:yVal>
            <c:numRef>
              <c:f>'Standard Normal'!$R$10:$R$26</c:f>
              <c:numCache>
                <c:formatCode>General</c:formatCode>
                <c:ptCount val="17"/>
                <c:pt idx="0">
                  <c:v>1.3383022576488537E-4</c:v>
                </c:pt>
                <c:pt idx="1">
                  <c:v>8.7268269504576015E-4</c:v>
                </c:pt>
                <c:pt idx="2">
                  <c:v>4.4318484119380075E-3</c:v>
                </c:pt>
                <c:pt idx="3">
                  <c:v>1.752830049356854E-2</c:v>
                </c:pt>
                <c:pt idx="4">
                  <c:v>5.3990966513188063E-2</c:v>
                </c:pt>
                <c:pt idx="5">
                  <c:v>0.12951759566589174</c:v>
                </c:pt>
                <c:pt idx="6">
                  <c:v>0.24197072451914337</c:v>
                </c:pt>
                <c:pt idx="7">
                  <c:v>0.35206532676429952</c:v>
                </c:pt>
                <c:pt idx="8">
                  <c:v>0.3989422804014327</c:v>
                </c:pt>
                <c:pt idx="9">
                  <c:v>0.35206532676429952</c:v>
                </c:pt>
                <c:pt idx="10">
                  <c:v>0.24197072451914337</c:v>
                </c:pt>
                <c:pt idx="11">
                  <c:v>0.12951759566589174</c:v>
                </c:pt>
                <c:pt idx="12">
                  <c:v>5.3990966513188063E-2</c:v>
                </c:pt>
                <c:pt idx="13">
                  <c:v>1.752830049356854E-2</c:v>
                </c:pt>
                <c:pt idx="14">
                  <c:v>4.4318484119380075E-3</c:v>
                </c:pt>
                <c:pt idx="15">
                  <c:v>8.7268269504576015E-4</c:v>
                </c:pt>
                <c:pt idx="16">
                  <c:v>1.3383022576488537E-4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3F-4271-88E1-FB57AB24B5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'Data Table Method'!$N$3</c:f>
          <c:strCache>
            <c:ptCount val="1"/>
            <c:pt idx="0">
              <c:v>Actual PDF of 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'Data Table Method'!$Q$10:$Q$26</c:f>
              <c:numCache>
                <c:formatCode>_(* #,##0.00_);_(* \(#,##0.00\);_(* "-"??_);_(@_)</c:formatCode>
                <c:ptCount val="17"/>
                <c:pt idx="0">
                  <c:v>-0.4</c:v>
                </c:pt>
                <c:pt idx="1">
                  <c:v>-0.35000000000000003</c:v>
                </c:pt>
                <c:pt idx="2">
                  <c:v>-0.30000000000000004</c:v>
                </c:pt>
                <c:pt idx="3">
                  <c:v>-0.25</c:v>
                </c:pt>
                <c:pt idx="4">
                  <c:v>-0.2</c:v>
                </c:pt>
                <c:pt idx="5">
                  <c:v>-0.15000000000000002</c:v>
                </c:pt>
                <c:pt idx="6">
                  <c:v>-0.1</c:v>
                </c:pt>
                <c:pt idx="7">
                  <c:v>-0.05</c:v>
                </c:pt>
                <c:pt idx="8">
                  <c:v>0</c:v>
                </c:pt>
                <c:pt idx="9">
                  <c:v>0.05</c:v>
                </c:pt>
                <c:pt idx="10">
                  <c:v>0.1</c:v>
                </c:pt>
                <c:pt idx="11">
                  <c:v>0.15000000000000002</c:v>
                </c:pt>
                <c:pt idx="12">
                  <c:v>0.2</c:v>
                </c:pt>
                <c:pt idx="13">
                  <c:v>0.25</c:v>
                </c:pt>
                <c:pt idx="14">
                  <c:v>0.30000000000000004</c:v>
                </c:pt>
                <c:pt idx="15">
                  <c:v>0.35000000000000003</c:v>
                </c:pt>
                <c:pt idx="16">
                  <c:v>0.4</c:v>
                </c:pt>
              </c:numCache>
            </c:numRef>
          </c:xVal>
          <c:yVal>
            <c:numRef>
              <c:f>'Data Table Method'!$S$10:$S$26</c:f>
              <c:numCache>
                <c:formatCode>_(* #,##0.00000_);_(* \(#,##0.00000\);_(* "-"??_);_(@_)</c:formatCode>
                <c:ptCount val="17"/>
                <c:pt idx="0">
                  <c:v>1.3383022576488536E-3</c:v>
                </c:pt>
                <c:pt idx="1">
                  <c:v>8.7268269504576015E-3</c:v>
                </c:pt>
                <c:pt idx="2">
                  <c:v>4.4318484119379997E-2</c:v>
                </c:pt>
                <c:pt idx="3">
                  <c:v>0.17528300493568541</c:v>
                </c:pt>
                <c:pt idx="4">
                  <c:v>0.53990966513188055</c:v>
                </c:pt>
                <c:pt idx="5">
                  <c:v>1.2951759566589167</c:v>
                </c:pt>
                <c:pt idx="6">
                  <c:v>2.4197072451914337</c:v>
                </c:pt>
                <c:pt idx="7">
                  <c:v>3.5206532676429951</c:v>
                </c:pt>
                <c:pt idx="8">
                  <c:v>3.9894228040143269</c:v>
                </c:pt>
                <c:pt idx="9">
                  <c:v>3.5206532676429951</c:v>
                </c:pt>
                <c:pt idx="10">
                  <c:v>2.4197072451914337</c:v>
                </c:pt>
                <c:pt idx="11">
                  <c:v>1.2951759566589167</c:v>
                </c:pt>
                <c:pt idx="12">
                  <c:v>0.53990966513188055</c:v>
                </c:pt>
                <c:pt idx="13">
                  <c:v>0.17528300493568541</c:v>
                </c:pt>
                <c:pt idx="14">
                  <c:v>4.4318484119379997E-2</c:v>
                </c:pt>
                <c:pt idx="15">
                  <c:v>8.7268269504576015E-3</c:v>
                </c:pt>
                <c:pt idx="16">
                  <c:v>1.3383022576488536E-3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D1-42E2-81B5-41A49D3E9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  <c:max val="0.4"/>
          <c:min val="-0.4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'Data Table Method'!$Q$10:$Q$26</c:f>
              <c:numCache>
                <c:formatCode>_(* #,##0.00_);_(* \(#,##0.00\);_(* "-"??_);_(@_)</c:formatCode>
                <c:ptCount val="17"/>
                <c:pt idx="0">
                  <c:v>-0.4</c:v>
                </c:pt>
                <c:pt idx="1">
                  <c:v>-0.35000000000000003</c:v>
                </c:pt>
                <c:pt idx="2">
                  <c:v>-0.30000000000000004</c:v>
                </c:pt>
                <c:pt idx="3">
                  <c:v>-0.25</c:v>
                </c:pt>
                <c:pt idx="4">
                  <c:v>-0.2</c:v>
                </c:pt>
                <c:pt idx="5">
                  <c:v>-0.15000000000000002</c:v>
                </c:pt>
                <c:pt idx="6">
                  <c:v>-0.1</c:v>
                </c:pt>
                <c:pt idx="7">
                  <c:v>-0.05</c:v>
                </c:pt>
                <c:pt idx="8">
                  <c:v>0</c:v>
                </c:pt>
                <c:pt idx="9">
                  <c:v>0.05</c:v>
                </c:pt>
                <c:pt idx="10">
                  <c:v>0.1</c:v>
                </c:pt>
                <c:pt idx="11">
                  <c:v>0.15000000000000002</c:v>
                </c:pt>
                <c:pt idx="12">
                  <c:v>0.2</c:v>
                </c:pt>
                <c:pt idx="13">
                  <c:v>0.25</c:v>
                </c:pt>
                <c:pt idx="14">
                  <c:v>0.30000000000000004</c:v>
                </c:pt>
                <c:pt idx="15">
                  <c:v>0.35000000000000003</c:v>
                </c:pt>
                <c:pt idx="16">
                  <c:v>0.4</c:v>
                </c:pt>
              </c:numCache>
            </c:numRef>
          </c:cat>
          <c:val>
            <c:numRef>
              <c:f>'Data Table Method'!$S$10:$S$26</c:f>
              <c:numCache>
                <c:formatCode>_(* #,##0.00000_);_(* \(#,##0.00000\);_(* "-"??_);_(@_)</c:formatCode>
                <c:ptCount val="17"/>
                <c:pt idx="0">
                  <c:v>1.3383022576488536E-3</c:v>
                </c:pt>
                <c:pt idx="1">
                  <c:v>8.7268269504576015E-3</c:v>
                </c:pt>
                <c:pt idx="2">
                  <c:v>4.4318484119379997E-2</c:v>
                </c:pt>
                <c:pt idx="3">
                  <c:v>0.17528300493568541</c:v>
                </c:pt>
                <c:pt idx="4">
                  <c:v>0.53990966513188055</c:v>
                </c:pt>
                <c:pt idx="5">
                  <c:v>1.2951759566589167</c:v>
                </c:pt>
                <c:pt idx="6">
                  <c:v>2.4197072451914337</c:v>
                </c:pt>
                <c:pt idx="7">
                  <c:v>3.5206532676429951</c:v>
                </c:pt>
                <c:pt idx="8">
                  <c:v>3.9894228040143269</c:v>
                </c:pt>
                <c:pt idx="9">
                  <c:v>3.5206532676429951</c:v>
                </c:pt>
                <c:pt idx="10">
                  <c:v>2.4197072451914337</c:v>
                </c:pt>
                <c:pt idx="11">
                  <c:v>1.2951759566589167</c:v>
                </c:pt>
                <c:pt idx="12">
                  <c:v>0.53990966513188055</c:v>
                </c:pt>
                <c:pt idx="13">
                  <c:v>0.17528300493568541</c:v>
                </c:pt>
                <c:pt idx="14">
                  <c:v>4.4318484119379997E-2</c:v>
                </c:pt>
                <c:pt idx="15">
                  <c:v>8.7268269504576015E-3</c:v>
                </c:pt>
                <c:pt idx="16">
                  <c:v>1.3383022576488536E-3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E-45BA-864E-C858EC976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8003792"/>
        <c:axId val="688004120"/>
      </c:barChart>
      <c:catAx>
        <c:axId val="688003792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004120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6880041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00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Normal!$N$2</c:f>
          <c:strCache>
            <c:ptCount val="1"/>
            <c:pt idx="0">
              <c:v>Empirical and Actual CDF of 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Normal!$M$8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Normal!$M$10:$M$509</c:f>
              <c:numCache>
                <c:formatCode>_(* #,##0.00000_);_(* \(#,##0.00000\);_(* "-"??_);_(@_)</c:formatCode>
                <c:ptCount val="500"/>
                <c:pt idx="0">
                  <c:v>5.4629941440172853</c:v>
                </c:pt>
                <c:pt idx="1">
                  <c:v>5.8501259863090276</c:v>
                </c:pt>
                <c:pt idx="2">
                  <c:v>7.1691120093977805</c:v>
                </c:pt>
                <c:pt idx="3">
                  <c:v>7.5952172011712662</c:v>
                </c:pt>
                <c:pt idx="4">
                  <c:v>7.7434558090012224</c:v>
                </c:pt>
                <c:pt idx="5">
                  <c:v>7.8723588480969653</c:v>
                </c:pt>
                <c:pt idx="6">
                  <c:v>7.9444488324440812</c:v>
                </c:pt>
                <c:pt idx="7">
                  <c:v>8.0425335557938418</c:v>
                </c:pt>
                <c:pt idx="8">
                  <c:v>8.263451412038572</c:v>
                </c:pt>
                <c:pt idx="9">
                  <c:v>8.6659392486998144</c:v>
                </c:pt>
                <c:pt idx="10">
                  <c:v>9.1454560775153055</c:v>
                </c:pt>
                <c:pt idx="11">
                  <c:v>9.2914108532019029</c:v>
                </c:pt>
                <c:pt idx="12">
                  <c:v>9.5055648596022717</c:v>
                </c:pt>
                <c:pt idx="13">
                  <c:v>9.6275556385303709</c:v>
                </c:pt>
                <c:pt idx="14">
                  <c:v>9.83333394688648</c:v>
                </c:pt>
                <c:pt idx="15">
                  <c:v>10.161739065592206</c:v>
                </c:pt>
                <c:pt idx="16">
                  <c:v>10.305025761902314</c:v>
                </c:pt>
                <c:pt idx="17">
                  <c:v>10.47781450112986</c:v>
                </c:pt>
                <c:pt idx="18">
                  <c:v>10.768959058348637</c:v>
                </c:pt>
                <c:pt idx="19">
                  <c:v>10.802085866888202</c:v>
                </c:pt>
                <c:pt idx="20">
                  <c:v>10.950395763728091</c:v>
                </c:pt>
                <c:pt idx="21">
                  <c:v>10.964891214256854</c:v>
                </c:pt>
                <c:pt idx="22">
                  <c:v>10.972653359950149</c:v>
                </c:pt>
                <c:pt idx="23">
                  <c:v>11.140632255587656</c:v>
                </c:pt>
                <c:pt idx="24">
                  <c:v>11.145755572012421</c:v>
                </c:pt>
                <c:pt idx="25">
                  <c:v>11.155479427189148</c:v>
                </c:pt>
                <c:pt idx="26">
                  <c:v>11.220876717749574</c:v>
                </c:pt>
                <c:pt idx="27">
                  <c:v>11.370356021319123</c:v>
                </c:pt>
                <c:pt idx="28">
                  <c:v>11.396041509262147</c:v>
                </c:pt>
                <c:pt idx="29">
                  <c:v>11.431707222160428</c:v>
                </c:pt>
                <c:pt idx="30">
                  <c:v>11.499292121919265</c:v>
                </c:pt>
                <c:pt idx="31">
                  <c:v>11.639139285269117</c:v>
                </c:pt>
                <c:pt idx="32">
                  <c:v>11.718130821187486</c:v>
                </c:pt>
                <c:pt idx="33">
                  <c:v>11.962309278598257</c:v>
                </c:pt>
                <c:pt idx="34">
                  <c:v>12.000934803761105</c:v>
                </c:pt>
                <c:pt idx="35">
                  <c:v>12.524211396080899</c:v>
                </c:pt>
                <c:pt idx="36">
                  <c:v>12.614750483126215</c:v>
                </c:pt>
                <c:pt idx="37">
                  <c:v>12.802372931967229</c:v>
                </c:pt>
                <c:pt idx="38">
                  <c:v>12.820390537279026</c:v>
                </c:pt>
                <c:pt idx="39">
                  <c:v>12.844030012112732</c:v>
                </c:pt>
                <c:pt idx="40">
                  <c:v>12.902644821170981</c:v>
                </c:pt>
                <c:pt idx="41">
                  <c:v>13.073511250014098</c:v>
                </c:pt>
                <c:pt idx="42">
                  <c:v>13.151260261034386</c:v>
                </c:pt>
                <c:pt idx="43">
                  <c:v>13.228854724258543</c:v>
                </c:pt>
                <c:pt idx="44">
                  <c:v>13.260988138077941</c:v>
                </c:pt>
                <c:pt idx="45">
                  <c:v>13.261409608551215</c:v>
                </c:pt>
                <c:pt idx="46">
                  <c:v>13.285111929910967</c:v>
                </c:pt>
                <c:pt idx="47">
                  <c:v>13.324408207434988</c:v>
                </c:pt>
                <c:pt idx="48">
                  <c:v>13.386314008441573</c:v>
                </c:pt>
                <c:pt idx="49">
                  <c:v>13.588984011107843</c:v>
                </c:pt>
                <c:pt idx="50">
                  <c:v>13.635456531487694</c:v>
                </c:pt>
                <c:pt idx="51">
                  <c:v>13.682662853562542</c:v>
                </c:pt>
                <c:pt idx="52">
                  <c:v>13.70532749352974</c:v>
                </c:pt>
                <c:pt idx="53">
                  <c:v>13.727136984005277</c:v>
                </c:pt>
                <c:pt idx="54">
                  <c:v>13.858498189208127</c:v>
                </c:pt>
                <c:pt idx="55">
                  <c:v>13.878992705162622</c:v>
                </c:pt>
                <c:pt idx="56">
                  <c:v>13.904566208414343</c:v>
                </c:pt>
                <c:pt idx="57">
                  <c:v>13.920412073391223</c:v>
                </c:pt>
                <c:pt idx="58">
                  <c:v>13.998636379215307</c:v>
                </c:pt>
                <c:pt idx="59">
                  <c:v>14.005831061048987</c:v>
                </c:pt>
                <c:pt idx="60">
                  <c:v>14.057663739430737</c:v>
                </c:pt>
                <c:pt idx="61">
                  <c:v>14.067742924500847</c:v>
                </c:pt>
                <c:pt idx="62">
                  <c:v>14.128770452482748</c:v>
                </c:pt>
                <c:pt idx="63">
                  <c:v>14.25508746592228</c:v>
                </c:pt>
                <c:pt idx="64">
                  <c:v>14.262511663729715</c:v>
                </c:pt>
                <c:pt idx="65">
                  <c:v>14.30478289320758</c:v>
                </c:pt>
                <c:pt idx="66">
                  <c:v>14.320491936818486</c:v>
                </c:pt>
                <c:pt idx="67">
                  <c:v>14.332551770394348</c:v>
                </c:pt>
                <c:pt idx="68">
                  <c:v>14.405577470792906</c:v>
                </c:pt>
                <c:pt idx="69">
                  <c:v>14.431324955779512</c:v>
                </c:pt>
                <c:pt idx="70">
                  <c:v>14.443942409588015</c:v>
                </c:pt>
                <c:pt idx="71">
                  <c:v>14.61838816979272</c:v>
                </c:pt>
                <c:pt idx="72">
                  <c:v>14.729991923426365</c:v>
                </c:pt>
                <c:pt idx="73">
                  <c:v>14.741982290430645</c:v>
                </c:pt>
                <c:pt idx="74">
                  <c:v>14.90971552925768</c:v>
                </c:pt>
                <c:pt idx="75">
                  <c:v>14.962489186718162</c:v>
                </c:pt>
                <c:pt idx="76">
                  <c:v>14.971999893987487</c:v>
                </c:pt>
                <c:pt idx="77">
                  <c:v>15.011780223895084</c:v>
                </c:pt>
                <c:pt idx="78">
                  <c:v>15.021779256919256</c:v>
                </c:pt>
                <c:pt idx="79">
                  <c:v>15.038730435087727</c:v>
                </c:pt>
                <c:pt idx="80">
                  <c:v>15.137217381541731</c:v>
                </c:pt>
                <c:pt idx="81">
                  <c:v>15.154969747270284</c:v>
                </c:pt>
                <c:pt idx="82">
                  <c:v>15.185562821583952</c:v>
                </c:pt>
                <c:pt idx="83">
                  <c:v>15.198690927413708</c:v>
                </c:pt>
                <c:pt idx="84">
                  <c:v>15.21576374315617</c:v>
                </c:pt>
                <c:pt idx="85">
                  <c:v>15.331884445250815</c:v>
                </c:pt>
                <c:pt idx="86">
                  <c:v>15.363740350071671</c:v>
                </c:pt>
                <c:pt idx="87">
                  <c:v>15.483460317371538</c:v>
                </c:pt>
                <c:pt idx="88">
                  <c:v>15.505231296554117</c:v>
                </c:pt>
                <c:pt idx="89">
                  <c:v>15.593302443540086</c:v>
                </c:pt>
                <c:pt idx="90">
                  <c:v>15.691605218783938</c:v>
                </c:pt>
                <c:pt idx="91">
                  <c:v>15.792055381406449</c:v>
                </c:pt>
                <c:pt idx="92">
                  <c:v>15.844628711748625</c:v>
                </c:pt>
                <c:pt idx="93">
                  <c:v>15.870838162806089</c:v>
                </c:pt>
                <c:pt idx="94">
                  <c:v>15.907137937305118</c:v>
                </c:pt>
                <c:pt idx="95">
                  <c:v>15.968025962027102</c:v>
                </c:pt>
                <c:pt idx="96">
                  <c:v>15.971938140547721</c:v>
                </c:pt>
                <c:pt idx="97">
                  <c:v>16.000624323558213</c:v>
                </c:pt>
                <c:pt idx="98">
                  <c:v>16.050074509117923</c:v>
                </c:pt>
                <c:pt idx="99">
                  <c:v>16.147995261074307</c:v>
                </c:pt>
                <c:pt idx="100">
                  <c:v>16.181774521632082</c:v>
                </c:pt>
                <c:pt idx="101">
                  <c:v>16.259634246106746</c:v>
                </c:pt>
                <c:pt idx="102">
                  <c:v>16.333323385692893</c:v>
                </c:pt>
                <c:pt idx="103">
                  <c:v>16.384827724793144</c:v>
                </c:pt>
                <c:pt idx="104">
                  <c:v>16.416997483888874</c:v>
                </c:pt>
                <c:pt idx="105">
                  <c:v>16.431080607928468</c:v>
                </c:pt>
                <c:pt idx="106">
                  <c:v>16.469996540651032</c:v>
                </c:pt>
                <c:pt idx="107">
                  <c:v>16.501786734930363</c:v>
                </c:pt>
                <c:pt idx="108">
                  <c:v>16.53184551087638</c:v>
                </c:pt>
                <c:pt idx="109">
                  <c:v>16.535258471809968</c:v>
                </c:pt>
                <c:pt idx="110">
                  <c:v>16.53564780512329</c:v>
                </c:pt>
                <c:pt idx="111">
                  <c:v>16.547039076225442</c:v>
                </c:pt>
                <c:pt idx="112">
                  <c:v>16.621923235665864</c:v>
                </c:pt>
                <c:pt idx="113">
                  <c:v>16.681838334717934</c:v>
                </c:pt>
                <c:pt idx="114">
                  <c:v>16.691631515528535</c:v>
                </c:pt>
                <c:pt idx="115">
                  <c:v>16.695164026201578</c:v>
                </c:pt>
                <c:pt idx="116">
                  <c:v>16.71443479999099</c:v>
                </c:pt>
                <c:pt idx="117">
                  <c:v>16.715298262748306</c:v>
                </c:pt>
                <c:pt idx="118">
                  <c:v>16.752525026823637</c:v>
                </c:pt>
                <c:pt idx="119">
                  <c:v>16.784602481109765</c:v>
                </c:pt>
                <c:pt idx="120">
                  <c:v>16.7906912209701</c:v>
                </c:pt>
                <c:pt idx="121">
                  <c:v>16.803549457512652</c:v>
                </c:pt>
                <c:pt idx="122">
                  <c:v>16.82422748372111</c:v>
                </c:pt>
                <c:pt idx="123">
                  <c:v>16.884770157738632</c:v>
                </c:pt>
                <c:pt idx="124">
                  <c:v>16.949748309586944</c:v>
                </c:pt>
                <c:pt idx="125">
                  <c:v>16.957107335685709</c:v>
                </c:pt>
                <c:pt idx="126">
                  <c:v>17.035927058345411</c:v>
                </c:pt>
                <c:pt idx="127">
                  <c:v>17.041032918271746</c:v>
                </c:pt>
                <c:pt idx="128">
                  <c:v>17.058765008777112</c:v>
                </c:pt>
                <c:pt idx="129">
                  <c:v>17.108743155623671</c:v>
                </c:pt>
                <c:pt idx="130">
                  <c:v>17.117974157258661</c:v>
                </c:pt>
                <c:pt idx="131">
                  <c:v>17.120845940233558</c:v>
                </c:pt>
                <c:pt idx="132">
                  <c:v>17.126742261985395</c:v>
                </c:pt>
                <c:pt idx="133">
                  <c:v>17.126989183970419</c:v>
                </c:pt>
                <c:pt idx="134">
                  <c:v>17.12781685133368</c:v>
                </c:pt>
                <c:pt idx="135">
                  <c:v>17.136796149951682</c:v>
                </c:pt>
                <c:pt idx="136">
                  <c:v>17.144346864528131</c:v>
                </c:pt>
                <c:pt idx="137">
                  <c:v>17.174332050117975</c:v>
                </c:pt>
                <c:pt idx="138">
                  <c:v>17.229388614370734</c:v>
                </c:pt>
                <c:pt idx="139">
                  <c:v>17.257549878145149</c:v>
                </c:pt>
                <c:pt idx="140">
                  <c:v>17.257813549843764</c:v>
                </c:pt>
                <c:pt idx="141">
                  <c:v>17.262364072377082</c:v>
                </c:pt>
                <c:pt idx="142">
                  <c:v>17.267863995607794</c:v>
                </c:pt>
                <c:pt idx="143">
                  <c:v>17.376217433342664</c:v>
                </c:pt>
                <c:pt idx="144">
                  <c:v>17.420281945998259</c:v>
                </c:pt>
                <c:pt idx="145">
                  <c:v>17.456617629974481</c:v>
                </c:pt>
                <c:pt idx="146">
                  <c:v>17.501618658376795</c:v>
                </c:pt>
                <c:pt idx="147">
                  <c:v>17.52348288250143</c:v>
                </c:pt>
                <c:pt idx="148">
                  <c:v>17.562081938731019</c:v>
                </c:pt>
                <c:pt idx="149">
                  <c:v>17.606504606993038</c:v>
                </c:pt>
                <c:pt idx="150">
                  <c:v>17.607936462302625</c:v>
                </c:pt>
                <c:pt idx="151">
                  <c:v>17.611791045273154</c:v>
                </c:pt>
                <c:pt idx="152">
                  <c:v>17.616052238473674</c:v>
                </c:pt>
                <c:pt idx="153">
                  <c:v>17.667154340475857</c:v>
                </c:pt>
                <c:pt idx="154">
                  <c:v>17.675123388088387</c:v>
                </c:pt>
                <c:pt idx="155">
                  <c:v>17.79956263686449</c:v>
                </c:pt>
                <c:pt idx="156">
                  <c:v>17.83505832254961</c:v>
                </c:pt>
                <c:pt idx="157">
                  <c:v>17.858320664186689</c:v>
                </c:pt>
                <c:pt idx="158">
                  <c:v>17.85988042729613</c:v>
                </c:pt>
                <c:pt idx="159">
                  <c:v>17.862909359648921</c:v>
                </c:pt>
                <c:pt idx="160">
                  <c:v>17.986758745745803</c:v>
                </c:pt>
                <c:pt idx="161">
                  <c:v>17.987701995694746</c:v>
                </c:pt>
                <c:pt idx="162">
                  <c:v>18.000411426061973</c:v>
                </c:pt>
                <c:pt idx="163">
                  <c:v>18.03523814651701</c:v>
                </c:pt>
                <c:pt idx="164">
                  <c:v>18.04954819198085</c:v>
                </c:pt>
                <c:pt idx="165">
                  <c:v>18.090554549173834</c:v>
                </c:pt>
                <c:pt idx="166">
                  <c:v>18.108270515160999</c:v>
                </c:pt>
                <c:pt idx="167">
                  <c:v>18.124998997435505</c:v>
                </c:pt>
                <c:pt idx="168">
                  <c:v>18.139825417670256</c:v>
                </c:pt>
                <c:pt idx="169">
                  <c:v>18.188158750724664</c:v>
                </c:pt>
                <c:pt idx="170">
                  <c:v>18.250383742412012</c:v>
                </c:pt>
                <c:pt idx="171">
                  <c:v>18.266638890175297</c:v>
                </c:pt>
                <c:pt idx="172">
                  <c:v>18.269260345522866</c:v>
                </c:pt>
                <c:pt idx="173">
                  <c:v>18.289084090240536</c:v>
                </c:pt>
                <c:pt idx="174">
                  <c:v>18.314945240653042</c:v>
                </c:pt>
                <c:pt idx="175">
                  <c:v>18.322415699454719</c:v>
                </c:pt>
                <c:pt idx="176">
                  <c:v>18.33749023718147</c:v>
                </c:pt>
                <c:pt idx="177">
                  <c:v>18.376510690138147</c:v>
                </c:pt>
                <c:pt idx="178">
                  <c:v>18.378888165880511</c:v>
                </c:pt>
                <c:pt idx="179">
                  <c:v>18.406152985496671</c:v>
                </c:pt>
                <c:pt idx="180">
                  <c:v>18.408716570702211</c:v>
                </c:pt>
                <c:pt idx="181">
                  <c:v>18.419936264776098</c:v>
                </c:pt>
                <c:pt idx="182">
                  <c:v>18.424743957818485</c:v>
                </c:pt>
                <c:pt idx="183">
                  <c:v>18.42725164614771</c:v>
                </c:pt>
                <c:pt idx="184">
                  <c:v>18.474489824290529</c:v>
                </c:pt>
                <c:pt idx="185">
                  <c:v>18.484158015757551</c:v>
                </c:pt>
                <c:pt idx="186">
                  <c:v>18.54817973780241</c:v>
                </c:pt>
                <c:pt idx="187">
                  <c:v>18.611808367378838</c:v>
                </c:pt>
                <c:pt idx="188">
                  <c:v>18.654821143840934</c:v>
                </c:pt>
                <c:pt idx="189">
                  <c:v>18.690823824613823</c:v>
                </c:pt>
                <c:pt idx="190">
                  <c:v>18.692973945346608</c:v>
                </c:pt>
                <c:pt idx="191">
                  <c:v>18.716494227004713</c:v>
                </c:pt>
                <c:pt idx="192">
                  <c:v>18.736978715479875</c:v>
                </c:pt>
                <c:pt idx="193">
                  <c:v>18.737727535639813</c:v>
                </c:pt>
                <c:pt idx="194">
                  <c:v>18.739363125662244</c:v>
                </c:pt>
                <c:pt idx="195">
                  <c:v>18.777562588873717</c:v>
                </c:pt>
                <c:pt idx="196">
                  <c:v>18.797868620897901</c:v>
                </c:pt>
                <c:pt idx="197">
                  <c:v>18.810157434334883</c:v>
                </c:pt>
                <c:pt idx="198">
                  <c:v>18.85793961234544</c:v>
                </c:pt>
                <c:pt idx="199">
                  <c:v>18.888581116732279</c:v>
                </c:pt>
                <c:pt idx="200">
                  <c:v>18.892141432533919</c:v>
                </c:pt>
                <c:pt idx="201">
                  <c:v>18.895677289367871</c:v>
                </c:pt>
                <c:pt idx="202">
                  <c:v>18.92570364692968</c:v>
                </c:pt>
                <c:pt idx="203">
                  <c:v>18.944598223238842</c:v>
                </c:pt>
                <c:pt idx="204">
                  <c:v>18.957872264888014</c:v>
                </c:pt>
                <c:pt idx="205">
                  <c:v>18.976914968458868</c:v>
                </c:pt>
                <c:pt idx="206">
                  <c:v>19.000385282856442</c:v>
                </c:pt>
                <c:pt idx="207">
                  <c:v>19.029405959162496</c:v>
                </c:pt>
                <c:pt idx="208">
                  <c:v>19.031892564086629</c:v>
                </c:pt>
                <c:pt idx="209">
                  <c:v>19.048234166167724</c:v>
                </c:pt>
                <c:pt idx="210">
                  <c:v>19.0507297733377</c:v>
                </c:pt>
                <c:pt idx="211">
                  <c:v>19.150959208024286</c:v>
                </c:pt>
                <c:pt idx="212">
                  <c:v>19.18776834452623</c:v>
                </c:pt>
                <c:pt idx="213">
                  <c:v>19.221535063709855</c:v>
                </c:pt>
                <c:pt idx="214">
                  <c:v>19.271066584690715</c:v>
                </c:pt>
                <c:pt idx="215">
                  <c:v>19.271492657226865</c:v>
                </c:pt>
                <c:pt idx="216">
                  <c:v>19.385772086805595</c:v>
                </c:pt>
                <c:pt idx="217">
                  <c:v>19.390544989617801</c:v>
                </c:pt>
                <c:pt idx="218">
                  <c:v>19.393601314957635</c:v>
                </c:pt>
                <c:pt idx="219">
                  <c:v>19.411139696460037</c:v>
                </c:pt>
                <c:pt idx="220">
                  <c:v>19.445587450349109</c:v>
                </c:pt>
                <c:pt idx="221">
                  <c:v>19.460004344333338</c:v>
                </c:pt>
                <c:pt idx="222">
                  <c:v>19.491739790487976</c:v>
                </c:pt>
                <c:pt idx="223">
                  <c:v>19.498623826500953</c:v>
                </c:pt>
                <c:pt idx="224">
                  <c:v>19.50228428426772</c:v>
                </c:pt>
                <c:pt idx="225">
                  <c:v>19.552286371523788</c:v>
                </c:pt>
                <c:pt idx="226">
                  <c:v>19.571658684763936</c:v>
                </c:pt>
                <c:pt idx="227">
                  <c:v>19.628235785365003</c:v>
                </c:pt>
                <c:pt idx="228">
                  <c:v>19.643946981936413</c:v>
                </c:pt>
                <c:pt idx="229">
                  <c:v>19.704396859363271</c:v>
                </c:pt>
                <c:pt idx="230">
                  <c:v>19.714198326558687</c:v>
                </c:pt>
                <c:pt idx="231">
                  <c:v>19.733497091124654</c:v>
                </c:pt>
                <c:pt idx="232">
                  <c:v>19.760165022282187</c:v>
                </c:pt>
                <c:pt idx="233">
                  <c:v>19.767049023283437</c:v>
                </c:pt>
                <c:pt idx="234">
                  <c:v>19.789217148649925</c:v>
                </c:pt>
                <c:pt idx="235">
                  <c:v>19.793850519612999</c:v>
                </c:pt>
                <c:pt idx="236">
                  <c:v>19.832698714178392</c:v>
                </c:pt>
                <c:pt idx="237">
                  <c:v>19.853021932780166</c:v>
                </c:pt>
                <c:pt idx="238">
                  <c:v>19.857436577887061</c:v>
                </c:pt>
                <c:pt idx="239">
                  <c:v>19.859671741688942</c:v>
                </c:pt>
                <c:pt idx="240">
                  <c:v>19.879509773868886</c:v>
                </c:pt>
                <c:pt idx="241">
                  <c:v>19.920867248814247</c:v>
                </c:pt>
                <c:pt idx="242">
                  <c:v>19.930214801545063</c:v>
                </c:pt>
                <c:pt idx="243">
                  <c:v>19.939369369705435</c:v>
                </c:pt>
                <c:pt idx="244">
                  <c:v>19.946207660535087</c:v>
                </c:pt>
                <c:pt idx="245">
                  <c:v>19.947379516385141</c:v>
                </c:pt>
                <c:pt idx="246">
                  <c:v>19.962178995096814</c:v>
                </c:pt>
                <c:pt idx="247">
                  <c:v>20.038374291414243</c:v>
                </c:pt>
                <c:pt idx="248">
                  <c:v>20.100919297898404</c:v>
                </c:pt>
                <c:pt idx="249">
                  <c:v>20.109163206446905</c:v>
                </c:pt>
                <c:pt idx="250">
                  <c:v>20.117422970005848</c:v>
                </c:pt>
                <c:pt idx="251">
                  <c:v>20.125645518284653</c:v>
                </c:pt>
                <c:pt idx="252">
                  <c:v>20.12939448427527</c:v>
                </c:pt>
                <c:pt idx="253">
                  <c:v>20.146685019516369</c:v>
                </c:pt>
                <c:pt idx="254">
                  <c:v>20.15870043802347</c:v>
                </c:pt>
                <c:pt idx="255">
                  <c:v>20.203354831697869</c:v>
                </c:pt>
                <c:pt idx="256">
                  <c:v>20.226389476381428</c:v>
                </c:pt>
                <c:pt idx="257">
                  <c:v>20.231599587907937</c:v>
                </c:pt>
                <c:pt idx="258">
                  <c:v>20.322177598845766</c:v>
                </c:pt>
                <c:pt idx="259">
                  <c:v>20.327601476675152</c:v>
                </c:pt>
                <c:pt idx="260">
                  <c:v>20.341789562041729</c:v>
                </c:pt>
                <c:pt idx="261">
                  <c:v>20.36748841865808</c:v>
                </c:pt>
                <c:pt idx="262">
                  <c:v>20.392445570540755</c:v>
                </c:pt>
                <c:pt idx="263">
                  <c:v>20.420983694387886</c:v>
                </c:pt>
                <c:pt idx="264">
                  <c:v>20.445256327654921</c:v>
                </c:pt>
                <c:pt idx="265">
                  <c:v>20.45280836957626</c:v>
                </c:pt>
                <c:pt idx="266">
                  <c:v>20.492807812238357</c:v>
                </c:pt>
                <c:pt idx="267">
                  <c:v>20.494913284303991</c:v>
                </c:pt>
                <c:pt idx="268">
                  <c:v>20.502610925103248</c:v>
                </c:pt>
                <c:pt idx="269">
                  <c:v>20.528917478697146</c:v>
                </c:pt>
                <c:pt idx="270">
                  <c:v>20.590772615015688</c:v>
                </c:pt>
                <c:pt idx="271">
                  <c:v>20.611017651608467</c:v>
                </c:pt>
                <c:pt idx="272">
                  <c:v>20.653134705267835</c:v>
                </c:pt>
                <c:pt idx="273">
                  <c:v>20.653964272791665</c:v>
                </c:pt>
                <c:pt idx="274">
                  <c:v>20.66253908419861</c:v>
                </c:pt>
                <c:pt idx="275">
                  <c:v>20.704982375591797</c:v>
                </c:pt>
                <c:pt idx="276">
                  <c:v>20.727462973076772</c:v>
                </c:pt>
                <c:pt idx="277">
                  <c:v>20.779196638946384</c:v>
                </c:pt>
                <c:pt idx="278">
                  <c:v>20.789444122557484</c:v>
                </c:pt>
                <c:pt idx="279">
                  <c:v>20.799051001256487</c:v>
                </c:pt>
                <c:pt idx="280">
                  <c:v>20.815029493250066</c:v>
                </c:pt>
                <c:pt idx="281">
                  <c:v>20.834326362167253</c:v>
                </c:pt>
                <c:pt idx="282">
                  <c:v>20.840472930500958</c:v>
                </c:pt>
                <c:pt idx="283">
                  <c:v>20.857365181198034</c:v>
                </c:pt>
                <c:pt idx="284">
                  <c:v>20.926010042646723</c:v>
                </c:pt>
                <c:pt idx="285">
                  <c:v>20.9367890208289</c:v>
                </c:pt>
                <c:pt idx="286">
                  <c:v>20.989885241291908</c:v>
                </c:pt>
                <c:pt idx="287">
                  <c:v>20.995314576395206</c:v>
                </c:pt>
                <c:pt idx="288">
                  <c:v>21.003253582049172</c:v>
                </c:pt>
                <c:pt idx="289">
                  <c:v>21.062332028069733</c:v>
                </c:pt>
                <c:pt idx="290">
                  <c:v>21.103700582169711</c:v>
                </c:pt>
                <c:pt idx="291">
                  <c:v>21.104845735158612</c:v>
                </c:pt>
                <c:pt idx="292">
                  <c:v>21.199508742153636</c:v>
                </c:pt>
                <c:pt idx="293">
                  <c:v>21.2756399797256</c:v>
                </c:pt>
                <c:pt idx="294">
                  <c:v>21.283440963509715</c:v>
                </c:pt>
                <c:pt idx="295">
                  <c:v>21.298657357622574</c:v>
                </c:pt>
                <c:pt idx="296">
                  <c:v>21.306824613562206</c:v>
                </c:pt>
                <c:pt idx="297">
                  <c:v>21.332422230755721</c:v>
                </c:pt>
                <c:pt idx="298">
                  <c:v>21.335238194743873</c:v>
                </c:pt>
                <c:pt idx="299">
                  <c:v>21.340046747243029</c:v>
                </c:pt>
                <c:pt idx="300">
                  <c:v>21.434176514514515</c:v>
                </c:pt>
                <c:pt idx="301">
                  <c:v>21.462376282674835</c:v>
                </c:pt>
                <c:pt idx="302">
                  <c:v>21.494027029515344</c:v>
                </c:pt>
                <c:pt idx="303">
                  <c:v>21.500968813245141</c:v>
                </c:pt>
                <c:pt idx="304">
                  <c:v>21.538664906979609</c:v>
                </c:pt>
                <c:pt idx="305">
                  <c:v>21.548953742991479</c:v>
                </c:pt>
                <c:pt idx="306">
                  <c:v>21.562016949811294</c:v>
                </c:pt>
                <c:pt idx="307">
                  <c:v>21.60225301122788</c:v>
                </c:pt>
                <c:pt idx="308">
                  <c:v>21.664622342771221</c:v>
                </c:pt>
                <c:pt idx="309">
                  <c:v>21.667061164220101</c:v>
                </c:pt>
                <c:pt idx="310">
                  <c:v>21.674201489460039</c:v>
                </c:pt>
                <c:pt idx="311">
                  <c:v>21.679616843592235</c:v>
                </c:pt>
                <c:pt idx="312">
                  <c:v>21.698121385781072</c:v>
                </c:pt>
                <c:pt idx="313">
                  <c:v>21.70850689162074</c:v>
                </c:pt>
                <c:pt idx="314">
                  <c:v>21.791894473800589</c:v>
                </c:pt>
                <c:pt idx="315">
                  <c:v>21.827875484383739</c:v>
                </c:pt>
                <c:pt idx="316">
                  <c:v>21.874752580609766</c:v>
                </c:pt>
                <c:pt idx="317">
                  <c:v>21.879948784701437</c:v>
                </c:pt>
                <c:pt idx="318">
                  <c:v>21.943266234686746</c:v>
                </c:pt>
                <c:pt idx="319">
                  <c:v>21.95001214204186</c:v>
                </c:pt>
                <c:pt idx="320">
                  <c:v>21.957302999775983</c:v>
                </c:pt>
                <c:pt idx="321">
                  <c:v>21.975828223936595</c:v>
                </c:pt>
                <c:pt idx="322">
                  <c:v>22.014306490133496</c:v>
                </c:pt>
                <c:pt idx="323">
                  <c:v>22.014525661248253</c:v>
                </c:pt>
                <c:pt idx="324">
                  <c:v>22.04346004294154</c:v>
                </c:pt>
                <c:pt idx="325">
                  <c:v>22.0455523897345</c:v>
                </c:pt>
                <c:pt idx="326">
                  <c:v>22.07593851553758</c:v>
                </c:pt>
                <c:pt idx="327">
                  <c:v>22.176599028759167</c:v>
                </c:pt>
                <c:pt idx="328">
                  <c:v>22.176683293086747</c:v>
                </c:pt>
                <c:pt idx="329">
                  <c:v>22.178244755385165</c:v>
                </c:pt>
                <c:pt idx="330">
                  <c:v>22.18007299778338</c:v>
                </c:pt>
                <c:pt idx="331">
                  <c:v>22.212882274037312</c:v>
                </c:pt>
                <c:pt idx="332">
                  <c:v>22.218618467889264</c:v>
                </c:pt>
                <c:pt idx="333">
                  <c:v>22.267307164620483</c:v>
                </c:pt>
                <c:pt idx="334">
                  <c:v>22.304730734324899</c:v>
                </c:pt>
                <c:pt idx="335">
                  <c:v>22.395095915243221</c:v>
                </c:pt>
                <c:pt idx="336">
                  <c:v>22.399011742551565</c:v>
                </c:pt>
                <c:pt idx="337">
                  <c:v>22.413995667472868</c:v>
                </c:pt>
                <c:pt idx="338">
                  <c:v>22.458536067552043</c:v>
                </c:pt>
                <c:pt idx="339">
                  <c:v>22.480532456285356</c:v>
                </c:pt>
                <c:pt idx="340">
                  <c:v>22.50470300343164</c:v>
                </c:pt>
                <c:pt idx="341">
                  <c:v>22.513118591052297</c:v>
                </c:pt>
                <c:pt idx="342">
                  <c:v>22.523317076453949</c:v>
                </c:pt>
                <c:pt idx="343">
                  <c:v>22.576168794584255</c:v>
                </c:pt>
                <c:pt idx="344">
                  <c:v>22.629496226683049</c:v>
                </c:pt>
                <c:pt idx="345">
                  <c:v>22.646212276581757</c:v>
                </c:pt>
                <c:pt idx="346">
                  <c:v>22.649585737996013</c:v>
                </c:pt>
                <c:pt idx="347">
                  <c:v>22.687149279197044</c:v>
                </c:pt>
                <c:pt idx="348">
                  <c:v>22.698081459326893</c:v>
                </c:pt>
                <c:pt idx="349">
                  <c:v>22.704348012786333</c:v>
                </c:pt>
                <c:pt idx="350">
                  <c:v>22.747782193139798</c:v>
                </c:pt>
                <c:pt idx="351">
                  <c:v>22.751612158390632</c:v>
                </c:pt>
                <c:pt idx="352">
                  <c:v>22.758471484273155</c:v>
                </c:pt>
                <c:pt idx="353">
                  <c:v>22.804667780953373</c:v>
                </c:pt>
                <c:pt idx="354">
                  <c:v>22.903245044663638</c:v>
                </c:pt>
                <c:pt idx="355">
                  <c:v>22.910027329932138</c:v>
                </c:pt>
                <c:pt idx="356">
                  <c:v>23.046080728775763</c:v>
                </c:pt>
                <c:pt idx="357">
                  <c:v>23.058348770363089</c:v>
                </c:pt>
                <c:pt idx="358">
                  <c:v>23.062127063592875</c:v>
                </c:pt>
                <c:pt idx="359">
                  <c:v>23.082839489001017</c:v>
                </c:pt>
                <c:pt idx="360">
                  <c:v>23.093005113722231</c:v>
                </c:pt>
                <c:pt idx="361">
                  <c:v>23.104624264857904</c:v>
                </c:pt>
                <c:pt idx="362">
                  <c:v>23.108075998844306</c:v>
                </c:pt>
                <c:pt idx="363">
                  <c:v>23.116462804803398</c:v>
                </c:pt>
                <c:pt idx="364">
                  <c:v>23.12696068509835</c:v>
                </c:pt>
                <c:pt idx="365">
                  <c:v>23.14583473220161</c:v>
                </c:pt>
                <c:pt idx="366">
                  <c:v>23.152933208216918</c:v>
                </c:pt>
                <c:pt idx="367">
                  <c:v>23.167726261616242</c:v>
                </c:pt>
                <c:pt idx="368">
                  <c:v>23.181078892482393</c:v>
                </c:pt>
                <c:pt idx="369">
                  <c:v>23.1945053055986</c:v>
                </c:pt>
                <c:pt idx="370">
                  <c:v>23.203898464281409</c:v>
                </c:pt>
                <c:pt idx="371">
                  <c:v>23.212391362099297</c:v>
                </c:pt>
                <c:pt idx="372">
                  <c:v>23.254089470048946</c:v>
                </c:pt>
                <c:pt idx="373">
                  <c:v>23.293136721246</c:v>
                </c:pt>
                <c:pt idx="374">
                  <c:v>23.310738262198594</c:v>
                </c:pt>
                <c:pt idx="375">
                  <c:v>23.312713613495326</c:v>
                </c:pt>
                <c:pt idx="376">
                  <c:v>23.343212657480542</c:v>
                </c:pt>
                <c:pt idx="377">
                  <c:v>23.350370303602784</c:v>
                </c:pt>
                <c:pt idx="378">
                  <c:v>23.386580220445591</c:v>
                </c:pt>
                <c:pt idx="379">
                  <c:v>23.418865662430171</c:v>
                </c:pt>
                <c:pt idx="380">
                  <c:v>23.536780660201146</c:v>
                </c:pt>
                <c:pt idx="381">
                  <c:v>23.580452719543551</c:v>
                </c:pt>
                <c:pt idx="382">
                  <c:v>23.662667621185793</c:v>
                </c:pt>
                <c:pt idx="383">
                  <c:v>23.729640857748198</c:v>
                </c:pt>
                <c:pt idx="384">
                  <c:v>23.758896359122076</c:v>
                </c:pt>
                <c:pt idx="385">
                  <c:v>23.764828461668365</c:v>
                </c:pt>
                <c:pt idx="386">
                  <c:v>23.806090158802878</c:v>
                </c:pt>
                <c:pt idx="387">
                  <c:v>23.844986209057861</c:v>
                </c:pt>
                <c:pt idx="388">
                  <c:v>23.924166844314456</c:v>
                </c:pt>
                <c:pt idx="389">
                  <c:v>23.934692838873868</c:v>
                </c:pt>
                <c:pt idx="390">
                  <c:v>23.997457670946076</c:v>
                </c:pt>
                <c:pt idx="391">
                  <c:v>23.997643155017766</c:v>
                </c:pt>
                <c:pt idx="392">
                  <c:v>24.106441871807689</c:v>
                </c:pt>
                <c:pt idx="393">
                  <c:v>24.148111182608393</c:v>
                </c:pt>
                <c:pt idx="394">
                  <c:v>24.191985828567333</c:v>
                </c:pt>
                <c:pt idx="395">
                  <c:v>24.196657774927552</c:v>
                </c:pt>
                <c:pt idx="396">
                  <c:v>24.210330604408945</c:v>
                </c:pt>
                <c:pt idx="397">
                  <c:v>24.244649342829533</c:v>
                </c:pt>
                <c:pt idx="398">
                  <c:v>24.250099940561505</c:v>
                </c:pt>
                <c:pt idx="399">
                  <c:v>24.274622215596782</c:v>
                </c:pt>
                <c:pt idx="400">
                  <c:v>24.300154250957803</c:v>
                </c:pt>
                <c:pt idx="401">
                  <c:v>24.304857105859949</c:v>
                </c:pt>
                <c:pt idx="402">
                  <c:v>24.304878316203393</c:v>
                </c:pt>
                <c:pt idx="403">
                  <c:v>24.312336161760957</c:v>
                </c:pt>
                <c:pt idx="404">
                  <c:v>24.359814404764865</c:v>
                </c:pt>
                <c:pt idx="405">
                  <c:v>24.361239010273245</c:v>
                </c:pt>
                <c:pt idx="406">
                  <c:v>24.375764128874984</c:v>
                </c:pt>
                <c:pt idx="407">
                  <c:v>24.426769576562311</c:v>
                </c:pt>
                <c:pt idx="408">
                  <c:v>24.482605601005517</c:v>
                </c:pt>
                <c:pt idx="409">
                  <c:v>24.579818465378402</c:v>
                </c:pt>
                <c:pt idx="410">
                  <c:v>24.591779175245442</c:v>
                </c:pt>
                <c:pt idx="411">
                  <c:v>24.617890249363839</c:v>
                </c:pt>
                <c:pt idx="412">
                  <c:v>24.619230870286827</c:v>
                </c:pt>
                <c:pt idx="413">
                  <c:v>24.622131614449962</c:v>
                </c:pt>
                <c:pt idx="414">
                  <c:v>24.640495902793717</c:v>
                </c:pt>
                <c:pt idx="415">
                  <c:v>24.655111050472133</c:v>
                </c:pt>
                <c:pt idx="416">
                  <c:v>24.665021906011937</c:v>
                </c:pt>
                <c:pt idx="417">
                  <c:v>24.691578083788656</c:v>
                </c:pt>
                <c:pt idx="418">
                  <c:v>24.698479004113217</c:v>
                </c:pt>
                <c:pt idx="419">
                  <c:v>24.721925032337506</c:v>
                </c:pt>
                <c:pt idx="420">
                  <c:v>24.794344942830151</c:v>
                </c:pt>
                <c:pt idx="421">
                  <c:v>24.806684992662969</c:v>
                </c:pt>
                <c:pt idx="422">
                  <c:v>24.88765133700069</c:v>
                </c:pt>
                <c:pt idx="423">
                  <c:v>24.957030714091466</c:v>
                </c:pt>
                <c:pt idx="424">
                  <c:v>24.975527179188049</c:v>
                </c:pt>
                <c:pt idx="425">
                  <c:v>24.987033311877866</c:v>
                </c:pt>
                <c:pt idx="426">
                  <c:v>25.02722890181294</c:v>
                </c:pt>
                <c:pt idx="427">
                  <c:v>25.037541852880128</c:v>
                </c:pt>
                <c:pt idx="428">
                  <c:v>25.103785828255816</c:v>
                </c:pt>
                <c:pt idx="429">
                  <c:v>25.15558239238041</c:v>
                </c:pt>
                <c:pt idx="430">
                  <c:v>25.15997695944418</c:v>
                </c:pt>
                <c:pt idx="431">
                  <c:v>25.214594652357441</c:v>
                </c:pt>
                <c:pt idx="432">
                  <c:v>25.238595056750647</c:v>
                </c:pt>
                <c:pt idx="433">
                  <c:v>25.261698625836949</c:v>
                </c:pt>
                <c:pt idx="434">
                  <c:v>25.351531272507501</c:v>
                </c:pt>
                <c:pt idx="435">
                  <c:v>25.351622043211783</c:v>
                </c:pt>
                <c:pt idx="436">
                  <c:v>25.377762427115677</c:v>
                </c:pt>
                <c:pt idx="437">
                  <c:v>25.508936669453714</c:v>
                </c:pt>
                <c:pt idx="438">
                  <c:v>25.526386525063391</c:v>
                </c:pt>
                <c:pt idx="439">
                  <c:v>25.543652031964555</c:v>
                </c:pt>
                <c:pt idx="440">
                  <c:v>25.576287630080223</c:v>
                </c:pt>
                <c:pt idx="441">
                  <c:v>25.601033175037074</c:v>
                </c:pt>
                <c:pt idx="442">
                  <c:v>25.674101147750637</c:v>
                </c:pt>
                <c:pt idx="443">
                  <c:v>25.692984938265923</c:v>
                </c:pt>
                <c:pt idx="444">
                  <c:v>25.708673606813406</c:v>
                </c:pt>
                <c:pt idx="445">
                  <c:v>25.806077039257481</c:v>
                </c:pt>
                <c:pt idx="446">
                  <c:v>25.864928652430081</c:v>
                </c:pt>
                <c:pt idx="447">
                  <c:v>25.886580655111327</c:v>
                </c:pt>
                <c:pt idx="448">
                  <c:v>25.907576795790622</c:v>
                </c:pt>
                <c:pt idx="449">
                  <c:v>25.95473982449106</c:v>
                </c:pt>
                <c:pt idx="450">
                  <c:v>25.980624708392831</c:v>
                </c:pt>
                <c:pt idx="451">
                  <c:v>26.085324250070663</c:v>
                </c:pt>
                <c:pt idx="452">
                  <c:v>26.117581567281153</c:v>
                </c:pt>
                <c:pt idx="453">
                  <c:v>26.180337497314063</c:v>
                </c:pt>
                <c:pt idx="454">
                  <c:v>26.196099832596488</c:v>
                </c:pt>
                <c:pt idx="455">
                  <c:v>26.212307323748334</c:v>
                </c:pt>
                <c:pt idx="456">
                  <c:v>26.225464587862099</c:v>
                </c:pt>
                <c:pt idx="457">
                  <c:v>26.267426079535277</c:v>
                </c:pt>
                <c:pt idx="458">
                  <c:v>26.4192395846278</c:v>
                </c:pt>
                <c:pt idx="459">
                  <c:v>26.466281993866271</c:v>
                </c:pt>
                <c:pt idx="460">
                  <c:v>26.477077247058283</c:v>
                </c:pt>
                <c:pt idx="461">
                  <c:v>26.622211311429609</c:v>
                </c:pt>
                <c:pt idx="462">
                  <c:v>26.660215733867524</c:v>
                </c:pt>
                <c:pt idx="463">
                  <c:v>26.698283383989246</c:v>
                </c:pt>
                <c:pt idx="464">
                  <c:v>26.908244616052794</c:v>
                </c:pt>
                <c:pt idx="465">
                  <c:v>27.09539816254134</c:v>
                </c:pt>
                <c:pt idx="466">
                  <c:v>27.139765049832171</c:v>
                </c:pt>
                <c:pt idx="467">
                  <c:v>27.271794375313469</c:v>
                </c:pt>
                <c:pt idx="468">
                  <c:v>27.289494130603064</c:v>
                </c:pt>
                <c:pt idx="469">
                  <c:v>27.296602403701293</c:v>
                </c:pt>
                <c:pt idx="470">
                  <c:v>27.328542714911013</c:v>
                </c:pt>
                <c:pt idx="471">
                  <c:v>27.35421884292845</c:v>
                </c:pt>
                <c:pt idx="472">
                  <c:v>27.396441751076264</c:v>
                </c:pt>
                <c:pt idx="473">
                  <c:v>27.41861345721837</c:v>
                </c:pt>
                <c:pt idx="474">
                  <c:v>27.62895647092094</c:v>
                </c:pt>
                <c:pt idx="475">
                  <c:v>27.654183823586497</c:v>
                </c:pt>
                <c:pt idx="476">
                  <c:v>27.656719467031326</c:v>
                </c:pt>
                <c:pt idx="477">
                  <c:v>27.666891665055594</c:v>
                </c:pt>
                <c:pt idx="478">
                  <c:v>27.706522998716672</c:v>
                </c:pt>
                <c:pt idx="479">
                  <c:v>27.841709242933383</c:v>
                </c:pt>
                <c:pt idx="480">
                  <c:v>28.109516905924735</c:v>
                </c:pt>
                <c:pt idx="481">
                  <c:v>28.240871661364285</c:v>
                </c:pt>
                <c:pt idx="482">
                  <c:v>28.316383942820046</c:v>
                </c:pt>
                <c:pt idx="483">
                  <c:v>28.3445951182794</c:v>
                </c:pt>
                <c:pt idx="484">
                  <c:v>28.359046852942743</c:v>
                </c:pt>
                <c:pt idx="485">
                  <c:v>28.443083915535546</c:v>
                </c:pt>
                <c:pt idx="486">
                  <c:v>28.518994500410759</c:v>
                </c:pt>
                <c:pt idx="487">
                  <c:v>29.31024627834028</c:v>
                </c:pt>
                <c:pt idx="488">
                  <c:v>29.334932386008198</c:v>
                </c:pt>
                <c:pt idx="489">
                  <c:v>29.461177469105728</c:v>
                </c:pt>
                <c:pt idx="490">
                  <c:v>29.571101236653213</c:v>
                </c:pt>
                <c:pt idx="491">
                  <c:v>29.851132129154212</c:v>
                </c:pt>
                <c:pt idx="492">
                  <c:v>30.101192092329313</c:v>
                </c:pt>
                <c:pt idx="493">
                  <c:v>30.386981733569606</c:v>
                </c:pt>
                <c:pt idx="494">
                  <c:v>30.724737840122863</c:v>
                </c:pt>
                <c:pt idx="495">
                  <c:v>32.595565485269191</c:v>
                </c:pt>
                <c:pt idx="496">
                  <c:v>32.733847424184852</c:v>
                </c:pt>
                <c:pt idx="497">
                  <c:v>35.041342635782257</c:v>
                </c:pt>
                <c:pt idx="498">
                  <c:v>35.598265210303808</c:v>
                </c:pt>
                <c:pt idx="499">
                  <c:v>37.705218296721746</c:v>
                </c:pt>
              </c:numCache>
            </c:numRef>
          </c:xVal>
          <c:yVal>
            <c:numRef>
              <c:f>Normal!$N$10:$N$509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58-4258-8729-2071034537F7}"/>
            </c:ext>
          </c:extLst>
        </c:ser>
        <c:ser>
          <c:idx val="1"/>
          <c:order val="1"/>
          <c:tx>
            <c:strRef>
              <c:f>Normal!$P$8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Normal!$Q$10:$Q$26</c:f>
              <c:numCache>
                <c:formatCode>_(* #,##0.00_);_(* \(#,##0.00\);_(* "-"??_);_(@_)</c:formatCode>
                <c:ptCount val="17"/>
                <c:pt idx="0">
                  <c:v>0</c:v>
                </c:pt>
                <c:pt idx="1">
                  <c:v>2.5</c:v>
                </c:pt>
                <c:pt idx="2">
                  <c:v>5</c:v>
                </c:pt>
                <c:pt idx="3">
                  <c:v>7.5</c:v>
                </c:pt>
                <c:pt idx="4">
                  <c:v>10</c:v>
                </c:pt>
                <c:pt idx="5">
                  <c:v>12.5</c:v>
                </c:pt>
                <c:pt idx="6">
                  <c:v>15</c:v>
                </c:pt>
                <c:pt idx="7">
                  <c:v>17.5</c:v>
                </c:pt>
                <c:pt idx="8">
                  <c:v>20</c:v>
                </c:pt>
                <c:pt idx="9">
                  <c:v>22.5</c:v>
                </c:pt>
                <c:pt idx="10">
                  <c:v>25</c:v>
                </c:pt>
                <c:pt idx="11">
                  <c:v>27.5</c:v>
                </c:pt>
                <c:pt idx="12">
                  <c:v>30</c:v>
                </c:pt>
                <c:pt idx="13">
                  <c:v>32.5</c:v>
                </c:pt>
                <c:pt idx="14">
                  <c:v>35</c:v>
                </c:pt>
                <c:pt idx="15">
                  <c:v>37.5</c:v>
                </c:pt>
                <c:pt idx="16">
                  <c:v>40</c:v>
                </c:pt>
              </c:numCache>
            </c:numRef>
          </c:xVal>
          <c:yVal>
            <c:numRef>
              <c:f>Normal!$R$10:$R$26</c:f>
              <c:numCache>
                <c:formatCode>_(* #,##0.00000_);_(* \(#,##0.00000\);_(* "-"??_);_(@_)</c:formatCode>
                <c:ptCount val="17"/>
                <c:pt idx="0">
                  <c:v>3.1671241833119857E-5</c:v>
                </c:pt>
                <c:pt idx="1">
                  <c:v>2.3262907903552504E-4</c:v>
                </c:pt>
                <c:pt idx="2">
                  <c:v>1.3498980316300933E-3</c:v>
                </c:pt>
                <c:pt idx="3">
                  <c:v>6.2096653257761331E-3</c:v>
                </c:pt>
                <c:pt idx="4">
                  <c:v>2.2750131948179191E-2</c:v>
                </c:pt>
                <c:pt idx="5">
                  <c:v>6.6807201268858057E-2</c:v>
                </c:pt>
                <c:pt idx="6">
                  <c:v>0.15865525393145699</c:v>
                </c:pt>
                <c:pt idx="7">
                  <c:v>0.30853753872598688</c:v>
                </c:pt>
                <c:pt idx="8">
                  <c:v>0.5</c:v>
                </c:pt>
                <c:pt idx="9">
                  <c:v>0.69146246127401312</c:v>
                </c:pt>
                <c:pt idx="10">
                  <c:v>0.84134474606854304</c:v>
                </c:pt>
                <c:pt idx="11">
                  <c:v>0.93319279873114191</c:v>
                </c:pt>
                <c:pt idx="12">
                  <c:v>0.97724986805182079</c:v>
                </c:pt>
                <c:pt idx="13">
                  <c:v>0.99379033467422384</c:v>
                </c:pt>
                <c:pt idx="14">
                  <c:v>0.9986501019683699</c:v>
                </c:pt>
                <c:pt idx="15">
                  <c:v>0.99976737092096446</c:v>
                </c:pt>
                <c:pt idx="16">
                  <c:v>0.99996832875816688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58-4258-8729-2071034537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0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Normal!$N$3</c:f>
          <c:strCache>
            <c:ptCount val="1"/>
            <c:pt idx="0">
              <c:v>Actual PDF of 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Normal!$Q$10:$Q$26</c:f>
              <c:numCache>
                <c:formatCode>_(* #,##0.00_);_(* \(#,##0.00\);_(* "-"??_);_(@_)</c:formatCode>
                <c:ptCount val="17"/>
                <c:pt idx="0">
                  <c:v>0</c:v>
                </c:pt>
                <c:pt idx="1">
                  <c:v>2.5</c:v>
                </c:pt>
                <c:pt idx="2">
                  <c:v>5</c:v>
                </c:pt>
                <c:pt idx="3">
                  <c:v>7.5</c:v>
                </c:pt>
                <c:pt idx="4">
                  <c:v>10</c:v>
                </c:pt>
                <c:pt idx="5">
                  <c:v>12.5</c:v>
                </c:pt>
                <c:pt idx="6">
                  <c:v>15</c:v>
                </c:pt>
                <c:pt idx="7">
                  <c:v>17.5</c:v>
                </c:pt>
                <c:pt idx="8">
                  <c:v>20</c:v>
                </c:pt>
                <c:pt idx="9">
                  <c:v>22.5</c:v>
                </c:pt>
                <c:pt idx="10">
                  <c:v>25</c:v>
                </c:pt>
                <c:pt idx="11">
                  <c:v>27.5</c:v>
                </c:pt>
                <c:pt idx="12">
                  <c:v>30</c:v>
                </c:pt>
                <c:pt idx="13">
                  <c:v>32.5</c:v>
                </c:pt>
                <c:pt idx="14">
                  <c:v>35</c:v>
                </c:pt>
                <c:pt idx="15">
                  <c:v>37.5</c:v>
                </c:pt>
                <c:pt idx="16">
                  <c:v>40</c:v>
                </c:pt>
              </c:numCache>
            </c:numRef>
          </c:xVal>
          <c:yVal>
            <c:numRef>
              <c:f>Normal!$S$10:$S$26</c:f>
              <c:numCache>
                <c:formatCode>_(* #,##0.00000_);_(* \(#,##0.00000\);_(* "-"??_);_(@_)</c:formatCode>
                <c:ptCount val="17"/>
                <c:pt idx="0">
                  <c:v>2.6766045152977071E-5</c:v>
                </c:pt>
                <c:pt idx="1">
                  <c:v>1.7453653900915202E-4</c:v>
                </c:pt>
                <c:pt idx="2">
                  <c:v>8.8636968238760153E-4</c:v>
                </c:pt>
                <c:pt idx="3">
                  <c:v>3.5056600987137081E-3</c:v>
                </c:pt>
                <c:pt idx="4">
                  <c:v>1.0798193302637612E-2</c:v>
                </c:pt>
                <c:pt idx="5">
                  <c:v>2.5903519133178347E-2</c:v>
                </c:pt>
                <c:pt idx="6">
                  <c:v>4.8394144903828672E-2</c:v>
                </c:pt>
                <c:pt idx="7">
                  <c:v>7.0413065352859905E-2</c:v>
                </c:pt>
                <c:pt idx="8">
                  <c:v>7.9788456080286549E-2</c:v>
                </c:pt>
                <c:pt idx="9">
                  <c:v>7.0413065352859905E-2</c:v>
                </c:pt>
                <c:pt idx="10">
                  <c:v>4.8394144903828672E-2</c:v>
                </c:pt>
                <c:pt idx="11">
                  <c:v>2.5903519133178347E-2</c:v>
                </c:pt>
                <c:pt idx="12">
                  <c:v>1.0798193302637612E-2</c:v>
                </c:pt>
                <c:pt idx="13">
                  <c:v>3.5056600987137081E-3</c:v>
                </c:pt>
                <c:pt idx="14">
                  <c:v>8.8636968238760153E-4</c:v>
                </c:pt>
                <c:pt idx="15">
                  <c:v>1.7453653900915202E-4</c:v>
                </c:pt>
                <c:pt idx="16">
                  <c:v>2.6766045152977071E-5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7A-47E8-8EA6-92AC381DE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Beta!$N$2</c:f>
          <c:strCache>
            <c:ptCount val="1"/>
            <c:pt idx="0">
              <c:v>Empirical and Actual CDF of Beta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Beta!$M$8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Beta!$M$10:$M$509</c:f>
              <c:numCache>
                <c:formatCode>_(* #,##0.00000_);_(* \(#,##0.00000\);_(* "-"??_);_(@_)</c:formatCode>
                <c:ptCount val="500"/>
                <c:pt idx="0">
                  <c:v>0.10506663462080873</c:v>
                </c:pt>
                <c:pt idx="1">
                  <c:v>0.11831321114795564</c:v>
                </c:pt>
                <c:pt idx="2">
                  <c:v>0.17312386385226969</c:v>
                </c:pt>
                <c:pt idx="3">
                  <c:v>0.19421953560251284</c:v>
                </c:pt>
                <c:pt idx="4">
                  <c:v>0.20195889622539093</c:v>
                </c:pt>
                <c:pt idx="5">
                  <c:v>0.20885749293374539</c:v>
                </c:pt>
                <c:pt idx="6">
                  <c:v>0.21278406150882656</c:v>
                </c:pt>
                <c:pt idx="7">
                  <c:v>0.21820536503327745</c:v>
                </c:pt>
                <c:pt idx="8">
                  <c:v>0.23074830207182018</c:v>
                </c:pt>
                <c:pt idx="9">
                  <c:v>0.25477592411695199</c:v>
                </c:pt>
                <c:pt idx="10">
                  <c:v>0.28534550986606516</c:v>
                </c:pt>
                <c:pt idx="11">
                  <c:v>0.2950580347906343</c:v>
                </c:pt>
                <c:pt idx="12">
                  <c:v>0.30964239254830545</c:v>
                </c:pt>
                <c:pt idx="13">
                  <c:v>0.31812353595312937</c:v>
                </c:pt>
                <c:pt idx="14">
                  <c:v>0.33270644657936621</c:v>
                </c:pt>
                <c:pt idx="15">
                  <c:v>0.3566686742069986</c:v>
                </c:pt>
                <c:pt idx="16">
                  <c:v>0.36737566005986072</c:v>
                </c:pt>
                <c:pt idx="17">
                  <c:v>0.38047928281336052</c:v>
                </c:pt>
                <c:pt idx="18">
                  <c:v>0.40300393435059634</c:v>
                </c:pt>
                <c:pt idx="19">
                  <c:v>0.40560017314334024</c:v>
                </c:pt>
                <c:pt idx="20">
                  <c:v>0.41730195285203342</c:v>
                </c:pt>
                <c:pt idx="21">
                  <c:v>0.41845232755824446</c:v>
                </c:pt>
                <c:pt idx="22">
                  <c:v>0.41906881540096158</c:v>
                </c:pt>
                <c:pt idx="23">
                  <c:v>0.43248883050871534</c:v>
                </c:pt>
                <c:pt idx="24">
                  <c:v>0.43290043019087254</c:v>
                </c:pt>
                <c:pt idx="25">
                  <c:v>0.43368199136519942</c:v>
                </c:pt>
                <c:pt idx="26">
                  <c:v>0.43895043980108739</c:v>
                </c:pt>
                <c:pt idx="27">
                  <c:v>0.45106824422159347</c:v>
                </c:pt>
                <c:pt idx="28">
                  <c:v>0.45316055475699707</c:v>
                </c:pt>
                <c:pt idx="29">
                  <c:v>0.45607051238835683</c:v>
                </c:pt>
                <c:pt idx="30">
                  <c:v>0.46159918664222538</c:v>
                </c:pt>
                <c:pt idx="31">
                  <c:v>0.47309555908771306</c:v>
                </c:pt>
                <c:pt idx="32">
                  <c:v>0.47962021202063476</c:v>
                </c:pt>
                <c:pt idx="33">
                  <c:v>0.49991113463659703</c:v>
                </c:pt>
                <c:pt idx="34">
                  <c:v>0.50313556155681127</c:v>
                </c:pt>
                <c:pt idx="35">
                  <c:v>0.54707744352173049</c:v>
                </c:pt>
                <c:pt idx="36">
                  <c:v>0.55470780465676006</c:v>
                </c:pt>
                <c:pt idx="37">
                  <c:v>0.57052017949681855</c:v>
                </c:pt>
                <c:pt idx="38">
                  <c:v>0.57203798260714478</c:v>
                </c:pt>
                <c:pt idx="39">
                  <c:v>0.57402904961933832</c:v>
                </c:pt>
                <c:pt idx="40">
                  <c:v>0.57896407719473708</c:v>
                </c:pt>
                <c:pt idx="41">
                  <c:v>0.59332839930683823</c:v>
                </c:pt>
                <c:pt idx="42">
                  <c:v>0.59985010347039014</c:v>
                </c:pt>
                <c:pt idx="43">
                  <c:v>0.60634729933457721</c:v>
                </c:pt>
                <c:pt idx="44">
                  <c:v>0.60903411491533466</c:v>
                </c:pt>
                <c:pt idx="45">
                  <c:v>0.60906934013639957</c:v>
                </c:pt>
                <c:pt idx="46">
                  <c:v>0.61104963006235091</c:v>
                </c:pt>
                <c:pt idx="47">
                  <c:v>0.61432973233548382</c:v>
                </c:pt>
                <c:pt idx="48">
                  <c:v>0.61948888461995932</c:v>
                </c:pt>
                <c:pt idx="49">
                  <c:v>0.63629851845410801</c:v>
                </c:pt>
                <c:pt idx="50">
                  <c:v>0.64013325621972372</c:v>
                </c:pt>
                <c:pt idx="51">
                  <c:v>0.64402016222109415</c:v>
                </c:pt>
                <c:pt idx="52">
                  <c:v>0.64588321846439678</c:v>
                </c:pt>
                <c:pt idx="53">
                  <c:v>0.64767401233883581</c:v>
                </c:pt>
                <c:pt idx="54">
                  <c:v>0.65841708635669283</c:v>
                </c:pt>
                <c:pt idx="55">
                  <c:v>0.66008617216716126</c:v>
                </c:pt>
                <c:pt idx="56">
                  <c:v>0.66216610662395392</c:v>
                </c:pt>
                <c:pt idx="57">
                  <c:v>0.66345329798269614</c:v>
                </c:pt>
                <c:pt idx="58">
                  <c:v>0.66978935956090213</c:v>
                </c:pt>
                <c:pt idx="59">
                  <c:v>0.67037055498052156</c:v>
                </c:pt>
                <c:pt idx="60">
                  <c:v>0.67454961332025265</c:v>
                </c:pt>
                <c:pt idx="61">
                  <c:v>0.67536058805906629</c:v>
                </c:pt>
                <c:pt idx="62">
                  <c:v>0.68025894400597864</c:v>
                </c:pt>
                <c:pt idx="63">
                  <c:v>0.69032972182140073</c:v>
                </c:pt>
                <c:pt idx="64">
                  <c:v>0.69091865159564159</c:v>
                </c:pt>
                <c:pt idx="65">
                  <c:v>0.69426532924766637</c:v>
                </c:pt>
                <c:pt idx="66">
                  <c:v>0.69550617589225583</c:v>
                </c:pt>
                <c:pt idx="67">
                  <c:v>0.6964577072555973</c:v>
                </c:pt>
                <c:pt idx="68">
                  <c:v>0.70219932881042735</c:v>
                </c:pt>
                <c:pt idx="69">
                  <c:v>0.70421529101096036</c:v>
                </c:pt>
                <c:pt idx="70">
                  <c:v>0.70520156935245148</c:v>
                </c:pt>
                <c:pt idx="71">
                  <c:v>0.71872320296568859</c:v>
                </c:pt>
                <c:pt idx="72">
                  <c:v>0.72725633744432139</c:v>
                </c:pt>
                <c:pt idx="73">
                  <c:v>0.72816740310959793</c:v>
                </c:pt>
                <c:pt idx="74">
                  <c:v>0.74079124863779677</c:v>
                </c:pt>
                <c:pt idx="75">
                  <c:v>0.74471485131243553</c:v>
                </c:pt>
                <c:pt idx="76">
                  <c:v>0.74541942253209892</c:v>
                </c:pt>
                <c:pt idx="77">
                  <c:v>0.74835794854229165</c:v>
                </c:pt>
                <c:pt idx="78">
                  <c:v>0.74909439803653677</c:v>
                </c:pt>
                <c:pt idx="79">
                  <c:v>0.75034088222644346</c:v>
                </c:pt>
                <c:pt idx="80">
                  <c:v>0.75753235542895392</c:v>
                </c:pt>
                <c:pt idx="81">
                  <c:v>0.75881929187581543</c:v>
                </c:pt>
                <c:pt idx="82">
                  <c:v>0.76103029995844507</c:v>
                </c:pt>
                <c:pt idx="83">
                  <c:v>0.76197643150436212</c:v>
                </c:pt>
                <c:pt idx="84">
                  <c:v>0.76320445281380001</c:v>
                </c:pt>
                <c:pt idx="85">
                  <c:v>0.77148366809783198</c:v>
                </c:pt>
                <c:pt idx="86">
                  <c:v>0.77373226512656645</c:v>
                </c:pt>
                <c:pt idx="87">
                  <c:v>0.78209329373863667</c:v>
                </c:pt>
                <c:pt idx="88">
                  <c:v>0.78359828803907372</c:v>
                </c:pt>
                <c:pt idx="89">
                  <c:v>0.7896369928574194</c:v>
                </c:pt>
                <c:pt idx="90">
                  <c:v>0.79628181804413534</c:v>
                </c:pt>
                <c:pt idx="91">
                  <c:v>0.80296543145529142</c:v>
                </c:pt>
                <c:pt idx="92">
                  <c:v>0.80641981573147803</c:v>
                </c:pt>
                <c:pt idx="93">
                  <c:v>0.80813058441025332</c:v>
                </c:pt>
                <c:pt idx="94">
                  <c:v>0.81048740846215472</c:v>
                </c:pt>
                <c:pt idx="95">
                  <c:v>0.8144076188855035</c:v>
                </c:pt>
                <c:pt idx="96">
                  <c:v>0.81465807542476576</c:v>
                </c:pt>
                <c:pt idx="97">
                  <c:v>0.81648926998615579</c:v>
                </c:pt>
                <c:pt idx="98">
                  <c:v>0.81962399117495244</c:v>
                </c:pt>
                <c:pt idx="99">
                  <c:v>0.82574850397949751</c:v>
                </c:pt>
                <c:pt idx="100">
                  <c:v>0.82783545523905833</c:v>
                </c:pt>
                <c:pt idx="101">
                  <c:v>0.83259483476725937</c:v>
                </c:pt>
                <c:pt idx="102">
                  <c:v>0.83703321600650926</c:v>
                </c:pt>
                <c:pt idx="103">
                  <c:v>0.84009687847222314</c:v>
                </c:pt>
                <c:pt idx="104">
                  <c:v>0.84199426691469237</c:v>
                </c:pt>
                <c:pt idx="105">
                  <c:v>0.84282096423698838</c:v>
                </c:pt>
                <c:pt idx="106">
                  <c:v>0.8450928852219749</c:v>
                </c:pt>
                <c:pt idx="107">
                  <c:v>0.84693514302032813</c:v>
                </c:pt>
                <c:pt idx="108">
                  <c:v>0.84866572253926242</c:v>
                </c:pt>
                <c:pt idx="109">
                  <c:v>0.84886151899567208</c:v>
                </c:pt>
                <c:pt idx="110">
                  <c:v>0.84888384540110073</c:v>
                </c:pt>
                <c:pt idx="111">
                  <c:v>0.84953625831484614</c:v>
                </c:pt>
                <c:pt idx="112">
                  <c:v>0.85378540852760365</c:v>
                </c:pt>
                <c:pt idx="113">
                  <c:v>0.8571353099784248</c:v>
                </c:pt>
                <c:pt idx="114">
                  <c:v>0.85767862132791983</c:v>
                </c:pt>
                <c:pt idx="115">
                  <c:v>0.85787430732044589</c:v>
                </c:pt>
                <c:pt idx="116">
                  <c:v>0.85893909243545197</c:v>
                </c:pt>
                <c:pt idx="117">
                  <c:v>0.8589866938962436</c:v>
                </c:pt>
                <c:pt idx="118">
                  <c:v>0.86103011207496594</c:v>
                </c:pt>
                <c:pt idx="119">
                  <c:v>0.86277699414384179</c:v>
                </c:pt>
                <c:pt idx="120">
                  <c:v>0.86310712206401052</c:v>
                </c:pt>
                <c:pt idx="121">
                  <c:v>0.86380276167156522</c:v>
                </c:pt>
                <c:pt idx="122">
                  <c:v>0.86491710824327561</c:v>
                </c:pt>
                <c:pt idx="123">
                  <c:v>0.86814886952086345</c:v>
                </c:pt>
                <c:pt idx="124">
                  <c:v>0.8715659741195575</c:v>
                </c:pt>
                <c:pt idx="125">
                  <c:v>0.87194960940220856</c:v>
                </c:pt>
                <c:pt idx="126">
                  <c:v>0.87601552950878969</c:v>
                </c:pt>
                <c:pt idx="127">
                  <c:v>0.87627619575980786</c:v>
                </c:pt>
                <c:pt idx="128">
                  <c:v>0.87717888676344691</c:v>
                </c:pt>
                <c:pt idx="129">
                  <c:v>0.87970160196644009</c:v>
                </c:pt>
                <c:pt idx="130">
                  <c:v>0.88016406837145744</c:v>
                </c:pt>
                <c:pt idx="131">
                  <c:v>0.88030772106791477</c:v>
                </c:pt>
                <c:pt idx="132">
                  <c:v>0.88060233805720323</c:v>
                </c:pt>
                <c:pt idx="133">
                  <c:v>0.88061466614788586</c:v>
                </c:pt>
                <c:pt idx="134">
                  <c:v>0.88065598348170337</c:v>
                </c:pt>
                <c:pt idx="135">
                  <c:v>0.88110367049370608</c:v>
                </c:pt>
                <c:pt idx="136">
                  <c:v>0.88147933559510872</c:v>
                </c:pt>
                <c:pt idx="137">
                  <c:v>0.88296398477160087</c:v>
                </c:pt>
                <c:pt idx="138">
                  <c:v>0.88566008783765449</c:v>
                </c:pt>
                <c:pt idx="139">
                  <c:v>0.8870241580439403</c:v>
                </c:pt>
                <c:pt idx="140">
                  <c:v>0.8870368817978862</c:v>
                </c:pt>
                <c:pt idx="141">
                  <c:v>0.88725633191057074</c:v>
                </c:pt>
                <c:pt idx="142">
                  <c:v>0.88752121354623104</c:v>
                </c:pt>
                <c:pt idx="143">
                  <c:v>0.89266067442514263</c:v>
                </c:pt>
                <c:pt idx="144">
                  <c:v>0.89470776236894167</c:v>
                </c:pt>
                <c:pt idx="145">
                  <c:v>0.89637709074820504</c:v>
                </c:pt>
                <c:pt idx="146">
                  <c:v>0.89842109136644044</c:v>
                </c:pt>
                <c:pt idx="147">
                  <c:v>0.89940483551339812</c:v>
                </c:pt>
                <c:pt idx="148">
                  <c:v>0.90112660839360437</c:v>
                </c:pt>
                <c:pt idx="149">
                  <c:v>0.90308457924156926</c:v>
                </c:pt>
                <c:pt idx="150">
                  <c:v>0.90314727018761631</c:v>
                </c:pt>
                <c:pt idx="151">
                  <c:v>0.90331590534253892</c:v>
                </c:pt>
                <c:pt idx="152">
                  <c:v>0.90350210858108027</c:v>
                </c:pt>
                <c:pt idx="153">
                  <c:v>0.90571708488925518</c:v>
                </c:pt>
                <c:pt idx="154">
                  <c:v>0.90605949409934539</c:v>
                </c:pt>
                <c:pt idx="155">
                  <c:v>0.9113014616923315</c:v>
                </c:pt>
                <c:pt idx="156">
                  <c:v>0.91276065982467092</c:v>
                </c:pt>
                <c:pt idx="157">
                  <c:v>0.9137083007828688</c:v>
                </c:pt>
                <c:pt idx="158">
                  <c:v>0.91377159616061143</c:v>
                </c:pt>
                <c:pt idx="159">
                  <c:v>0.91389442273685284</c:v>
                </c:pt>
                <c:pt idx="160">
                  <c:v>0.91881755568875356</c:v>
                </c:pt>
                <c:pt idx="161">
                  <c:v>0.91885431040434051</c:v>
                </c:pt>
                <c:pt idx="162">
                  <c:v>0.91934845846235613</c:v>
                </c:pt>
                <c:pt idx="163">
                  <c:v>0.92069216629825024</c:v>
                </c:pt>
                <c:pt idx="164">
                  <c:v>0.9212398882481323</c:v>
                </c:pt>
                <c:pt idx="165">
                  <c:v>0.92279526580403637</c:v>
                </c:pt>
                <c:pt idx="166">
                  <c:v>0.92346075565980301</c:v>
                </c:pt>
                <c:pt idx="167">
                  <c:v>0.92408556977604384</c:v>
                </c:pt>
                <c:pt idx="168">
                  <c:v>0.92463643728429978</c:v>
                </c:pt>
                <c:pt idx="169">
                  <c:v>0.92641333065177334</c:v>
                </c:pt>
                <c:pt idx="170">
                  <c:v>0.92865848448183896</c:v>
                </c:pt>
                <c:pt idx="171">
                  <c:v>0.92923715107403526</c:v>
                </c:pt>
                <c:pt idx="172">
                  <c:v>0.92933016893104248</c:v>
                </c:pt>
                <c:pt idx="173">
                  <c:v>0.93003085726996104</c:v>
                </c:pt>
                <c:pt idx="174">
                  <c:v>0.9309377240205059</c:v>
                </c:pt>
                <c:pt idx="175">
                  <c:v>0.93119817012436923</c:v>
                </c:pt>
                <c:pt idx="176">
                  <c:v>0.93172165155838749</c:v>
                </c:pt>
                <c:pt idx="177">
                  <c:v>0.93306386058823643</c:v>
                </c:pt>
                <c:pt idx="178">
                  <c:v>0.93314504332825765</c:v>
                </c:pt>
                <c:pt idx="179">
                  <c:v>0.93407115774610128</c:v>
                </c:pt>
                <c:pt idx="180">
                  <c:v>0.93415777421876534</c:v>
                </c:pt>
                <c:pt idx="181">
                  <c:v>0.93453592431610222</c:v>
                </c:pt>
                <c:pt idx="182">
                  <c:v>0.93469749920032719</c:v>
                </c:pt>
                <c:pt idx="183">
                  <c:v>0.93478166606704916</c:v>
                </c:pt>
                <c:pt idx="184">
                  <c:v>0.93635302906178752</c:v>
                </c:pt>
                <c:pt idx="185">
                  <c:v>0.9366713411961427</c:v>
                </c:pt>
                <c:pt idx="186">
                  <c:v>0.93875103990028308</c:v>
                </c:pt>
                <c:pt idx="187">
                  <c:v>0.9407698298019429</c:v>
                </c:pt>
                <c:pt idx="188">
                  <c:v>0.94210755003452029</c:v>
                </c:pt>
                <c:pt idx="189">
                  <c:v>0.94321063518715098</c:v>
                </c:pt>
                <c:pt idx="190">
                  <c:v>0.94327603538781968</c:v>
                </c:pt>
                <c:pt idx="191">
                  <c:v>0.94398794942651743</c:v>
                </c:pt>
                <c:pt idx="192">
                  <c:v>0.94460275944378669</c:v>
                </c:pt>
                <c:pt idx="193">
                  <c:v>0.94462514231432282</c:v>
                </c:pt>
                <c:pt idx="194">
                  <c:v>0.94467400899902021</c:v>
                </c:pt>
                <c:pt idx="195">
                  <c:v>0.94580654142516785</c:v>
                </c:pt>
                <c:pt idx="196">
                  <c:v>0.94640175690642159</c:v>
                </c:pt>
                <c:pt idx="197">
                  <c:v>0.94675968061295912</c:v>
                </c:pt>
                <c:pt idx="198">
                  <c:v>0.94813505179553859</c:v>
                </c:pt>
                <c:pt idx="199">
                  <c:v>0.94900343880368698</c:v>
                </c:pt>
                <c:pt idx="200">
                  <c:v>0.94910365277947351</c:v>
                </c:pt>
                <c:pt idx="201">
                  <c:v>0.94920303721624655</c:v>
                </c:pt>
                <c:pt idx="202">
                  <c:v>0.95004135182925631</c:v>
                </c:pt>
                <c:pt idx="203">
                  <c:v>0.95056370477222019</c:v>
                </c:pt>
                <c:pt idx="204">
                  <c:v>0.95092829469836526</c:v>
                </c:pt>
                <c:pt idx="205">
                  <c:v>0.95144790990339856</c:v>
                </c:pt>
                <c:pt idx="206">
                  <c:v>0.95208281585931853</c:v>
                </c:pt>
                <c:pt idx="207">
                  <c:v>0.95285946958322099</c:v>
                </c:pt>
                <c:pt idx="208">
                  <c:v>0.95292558589029885</c:v>
                </c:pt>
                <c:pt idx="209">
                  <c:v>0.95335840727951582</c:v>
                </c:pt>
                <c:pt idx="210">
                  <c:v>0.95342424844254181</c:v>
                </c:pt>
                <c:pt idx="211">
                  <c:v>0.95601269702796787</c:v>
                </c:pt>
                <c:pt idx="212">
                  <c:v>0.95693617284776478</c:v>
                </c:pt>
                <c:pt idx="213">
                  <c:v>0.95777065098538006</c:v>
                </c:pt>
                <c:pt idx="214">
                  <c:v>0.95897297530670311</c:v>
                </c:pt>
                <c:pt idx="215">
                  <c:v>0.95898320621751765</c:v>
                </c:pt>
                <c:pt idx="216">
                  <c:v>0.96165942715159203</c:v>
                </c:pt>
                <c:pt idx="217">
                  <c:v>0.96176828411185311</c:v>
                </c:pt>
                <c:pt idx="218">
                  <c:v>0.9618378689419701</c:v>
                </c:pt>
                <c:pt idx="219">
                  <c:v>0.96223534093944507</c:v>
                </c:pt>
                <c:pt idx="220">
                  <c:v>0.96300698178133393</c:v>
                </c:pt>
                <c:pt idx="221">
                  <c:v>0.96332638410252591</c:v>
                </c:pt>
                <c:pt idx="222">
                  <c:v>0.96402215974002003</c:v>
                </c:pt>
                <c:pt idx="223">
                  <c:v>0.9641717650011038</c:v>
                </c:pt>
                <c:pt idx="224">
                  <c:v>0.96425112353322795</c:v>
                </c:pt>
                <c:pt idx="225">
                  <c:v>0.96532193484819351</c:v>
                </c:pt>
                <c:pt idx="226">
                  <c:v>0.96573021220834765</c:v>
                </c:pt>
                <c:pt idx="227">
                  <c:v>0.96690175239445952</c:v>
                </c:pt>
                <c:pt idx="228">
                  <c:v>0.96722161861686029</c:v>
                </c:pt>
                <c:pt idx="229">
                  <c:v>0.96843042618233632</c:v>
                </c:pt>
                <c:pt idx="230">
                  <c:v>0.96862317429851019</c:v>
                </c:pt>
                <c:pt idx="231">
                  <c:v>0.96900005908440268</c:v>
                </c:pt>
                <c:pt idx="232">
                  <c:v>0.96951514457459154</c:v>
                </c:pt>
                <c:pt idx="233">
                  <c:v>0.96964703664281215</c:v>
                </c:pt>
                <c:pt idx="234">
                  <c:v>0.97006878961369869</c:v>
                </c:pt>
                <c:pt idx="235">
                  <c:v>0.97015636934385208</c:v>
                </c:pt>
                <c:pt idx="236">
                  <c:v>0.97088295532869073</c:v>
                </c:pt>
                <c:pt idx="237">
                  <c:v>0.97125760138093786</c:v>
                </c:pt>
                <c:pt idx="238">
                  <c:v>0.97133848948814239</c:v>
                </c:pt>
                <c:pt idx="239">
                  <c:v>0.97137937672093422</c:v>
                </c:pt>
                <c:pt idx="240">
                  <c:v>0.97174030105207088</c:v>
                </c:pt>
                <c:pt idx="241">
                  <c:v>0.97248143956865229</c:v>
                </c:pt>
                <c:pt idx="242">
                  <c:v>0.97264684870103069</c:v>
                </c:pt>
                <c:pt idx="243">
                  <c:v>0.97280809617212727</c:v>
                </c:pt>
                <c:pt idx="244">
                  <c:v>0.97292806408510935</c:v>
                </c:pt>
                <c:pt idx="245">
                  <c:v>0.97294858139182416</c:v>
                </c:pt>
                <c:pt idx="246">
                  <c:v>0.97320666110872178</c:v>
                </c:pt>
                <c:pt idx="247">
                  <c:v>0.97450529915892903</c:v>
                </c:pt>
                <c:pt idx="248">
                  <c:v>0.9755342160746675</c:v>
                </c:pt>
                <c:pt idx="249">
                  <c:v>0.9756673798690827</c:v>
                </c:pt>
                <c:pt idx="250">
                  <c:v>0.97580023101117164</c:v>
                </c:pt>
                <c:pt idx="251">
                  <c:v>0.97593191960026404</c:v>
                </c:pt>
                <c:pt idx="252">
                  <c:v>0.97599177496914946</c:v>
                </c:pt>
                <c:pt idx="253">
                  <c:v>0.976266326928933</c:v>
                </c:pt>
                <c:pt idx="254">
                  <c:v>0.97645566424843699</c:v>
                </c:pt>
                <c:pt idx="255">
                  <c:v>0.97714896736278201</c:v>
                </c:pt>
                <c:pt idx="256">
                  <c:v>0.97750027803644479</c:v>
                </c:pt>
                <c:pt idx="257">
                  <c:v>0.97757914739975671</c:v>
                </c:pt>
                <c:pt idx="258">
                  <c:v>0.97891584200283377</c:v>
                </c:pt>
                <c:pt idx="259">
                  <c:v>0.97899384014500335</c:v>
                </c:pt>
                <c:pt idx="260">
                  <c:v>0.9791967934421506</c:v>
                </c:pt>
                <c:pt idx="261">
                  <c:v>0.97956044967613054</c:v>
                </c:pt>
                <c:pt idx="262">
                  <c:v>0.97990877188661685</c:v>
                </c:pt>
                <c:pt idx="263">
                  <c:v>0.98030128439455599</c:v>
                </c:pt>
                <c:pt idx="264">
                  <c:v>0.98063031363662989</c:v>
                </c:pt>
                <c:pt idx="265">
                  <c:v>0.98073178937357186</c:v>
                </c:pt>
                <c:pt idx="266">
                  <c:v>0.9812622229967165</c:v>
                </c:pt>
                <c:pt idx="267">
                  <c:v>0.98128981787147374</c:v>
                </c:pt>
                <c:pt idx="268">
                  <c:v>0.98139042950823574</c:v>
                </c:pt>
                <c:pt idx="269">
                  <c:v>0.98173101443878896</c:v>
                </c:pt>
                <c:pt idx="270">
                  <c:v>0.98251223762299356</c:v>
                </c:pt>
                <c:pt idx="271">
                  <c:v>0.98276203615019253</c:v>
                </c:pt>
                <c:pt idx="272">
                  <c:v>0.9832725397525528</c:v>
                </c:pt>
                <c:pt idx="273">
                  <c:v>0.98328247163301352</c:v>
                </c:pt>
                <c:pt idx="274">
                  <c:v>0.98338485497517936</c:v>
                </c:pt>
                <c:pt idx="275">
                  <c:v>0.98388422988541757</c:v>
                </c:pt>
                <c:pt idx="276">
                  <c:v>0.98414379054925205</c:v>
                </c:pt>
                <c:pt idx="277">
                  <c:v>0.98472831183900311</c:v>
                </c:pt>
                <c:pt idx="278">
                  <c:v>0.98484200170833214</c:v>
                </c:pt>
                <c:pt idx="279">
                  <c:v>0.98494796191449885</c:v>
                </c:pt>
                <c:pt idx="280">
                  <c:v>0.98512287074684712</c:v>
                </c:pt>
                <c:pt idx="281">
                  <c:v>0.98533190672658511</c:v>
                </c:pt>
                <c:pt idx="282">
                  <c:v>0.98539798823723679</c:v>
                </c:pt>
                <c:pt idx="283">
                  <c:v>0.98557835404772554</c:v>
                </c:pt>
                <c:pt idx="284">
                  <c:v>0.98629279964373939</c:v>
                </c:pt>
                <c:pt idx="285">
                  <c:v>0.98640232347822443</c:v>
                </c:pt>
                <c:pt idx="286">
                  <c:v>0.98693147594520325</c:v>
                </c:pt>
                <c:pt idx="287">
                  <c:v>0.98698462391263653</c:v>
                </c:pt>
                <c:pt idx="288">
                  <c:v>0.98706202142583988</c:v>
                </c:pt>
                <c:pt idx="289">
                  <c:v>0.98762624885963612</c:v>
                </c:pt>
                <c:pt idx="290">
                  <c:v>0.98800922059685159</c:v>
                </c:pt>
                <c:pt idx="291">
                  <c:v>0.98801968204806301</c:v>
                </c:pt>
                <c:pt idx="292">
                  <c:v>0.98885893806809855</c:v>
                </c:pt>
                <c:pt idx="293">
                  <c:v>0.98949823136797088</c:v>
                </c:pt>
                <c:pt idx="294">
                  <c:v>0.98956199092281172</c:v>
                </c:pt>
                <c:pt idx="295">
                  <c:v>0.9896854382971243</c:v>
                </c:pt>
                <c:pt idx="296">
                  <c:v>0.98975119810997714</c:v>
                </c:pt>
                <c:pt idx="297">
                  <c:v>0.98995505817152463</c:v>
                </c:pt>
                <c:pt idx="298">
                  <c:v>0.98997727815242331</c:v>
                </c:pt>
                <c:pt idx="299">
                  <c:v>0.99001512699711136</c:v>
                </c:pt>
                <c:pt idx="300">
                  <c:v>0.99073251902891879</c:v>
                </c:pt>
                <c:pt idx="301">
                  <c:v>0.99093890330649415</c:v>
                </c:pt>
                <c:pt idx="302">
                  <c:v>0.9911659736442241</c:v>
                </c:pt>
                <c:pt idx="303">
                  <c:v>0.99121513643037595</c:v>
                </c:pt>
                <c:pt idx="304">
                  <c:v>0.99147814102694221</c:v>
                </c:pt>
                <c:pt idx="305">
                  <c:v>0.99154877319842938</c:v>
                </c:pt>
                <c:pt idx="306">
                  <c:v>0.99163774623047607</c:v>
                </c:pt>
                <c:pt idx="307">
                  <c:v>0.99190688908244606</c:v>
                </c:pt>
                <c:pt idx="308">
                  <c:v>0.99230973548741008</c:v>
                </c:pt>
                <c:pt idx="309">
                  <c:v>0.99232513990549642</c:v>
                </c:pt>
                <c:pt idx="310">
                  <c:v>0.9923700918537125</c:v>
                </c:pt>
                <c:pt idx="311">
                  <c:v>0.99240403675109867</c:v>
                </c:pt>
                <c:pt idx="312">
                  <c:v>0.99251907324644018</c:v>
                </c:pt>
                <c:pt idx="313">
                  <c:v>0.99258299296570174</c:v>
                </c:pt>
                <c:pt idx="314">
                  <c:v>0.99307977546762793</c:v>
                </c:pt>
                <c:pt idx="315">
                  <c:v>0.99328530604137455</c:v>
                </c:pt>
                <c:pt idx="316">
                  <c:v>0.99354532954533481</c:v>
                </c:pt>
                <c:pt idx="317">
                  <c:v>0.99357362129967253</c:v>
                </c:pt>
                <c:pt idx="318">
                  <c:v>0.9939100272950212</c:v>
                </c:pt>
                <c:pt idx="319">
                  <c:v>0.99394497238722068</c:v>
                </c:pt>
                <c:pt idx="320">
                  <c:v>0.99398254919417273</c:v>
                </c:pt>
                <c:pt idx="321">
                  <c:v>0.99407713925043506</c:v>
                </c:pt>
                <c:pt idx="322">
                  <c:v>0.99426958466318971</c:v>
                </c:pt>
                <c:pt idx="323">
                  <c:v>0.99427066542899123</c:v>
                </c:pt>
                <c:pt idx="324">
                  <c:v>0.99441183323019655</c:v>
                </c:pt>
                <c:pt idx="325">
                  <c:v>0.99442192589427569</c:v>
                </c:pt>
                <c:pt idx="326">
                  <c:v>0.99456675863312682</c:v>
                </c:pt>
                <c:pt idx="327">
                  <c:v>0.99502390032264598</c:v>
                </c:pt>
                <c:pt idx="328">
                  <c:v>0.99502426879357619</c:v>
                </c:pt>
                <c:pt idx="329">
                  <c:v>0.99503109253801747</c:v>
                </c:pt>
                <c:pt idx="330">
                  <c:v>0.99503907197828889</c:v>
                </c:pt>
                <c:pt idx="331">
                  <c:v>0.9951804196005094</c:v>
                </c:pt>
                <c:pt idx="332">
                  <c:v>0.99520477499459026</c:v>
                </c:pt>
                <c:pt idx="333">
                  <c:v>0.99540729728997357</c:v>
                </c:pt>
                <c:pt idx="334">
                  <c:v>0.99555793990488595</c:v>
                </c:pt>
                <c:pt idx="335">
                  <c:v>0.99590432364847503</c:v>
                </c:pt>
                <c:pt idx="336">
                  <c:v>0.99591879312678655</c:v>
                </c:pt>
                <c:pt idx="337">
                  <c:v>0.99597375527970067</c:v>
                </c:pt>
                <c:pt idx="338">
                  <c:v>0.99613338742701818</c:v>
                </c:pt>
                <c:pt idx="339">
                  <c:v>0.99621018942324102</c:v>
                </c:pt>
                <c:pt idx="340">
                  <c:v>0.99629306203691448</c:v>
                </c:pt>
                <c:pt idx="341">
                  <c:v>0.99632154681578955</c:v>
                </c:pt>
                <c:pt idx="342">
                  <c:v>0.99635581286065789</c:v>
                </c:pt>
                <c:pt idx="343">
                  <c:v>0.99652900858303162</c:v>
                </c:pt>
                <c:pt idx="344">
                  <c:v>0.99669650087387773</c:v>
                </c:pt>
                <c:pt idx="345">
                  <c:v>0.99674754074329308</c:v>
                </c:pt>
                <c:pt idx="346">
                  <c:v>0.99675775778264641</c:v>
                </c:pt>
                <c:pt idx="347">
                  <c:v>0.99686965813981865</c:v>
                </c:pt>
                <c:pt idx="348">
                  <c:v>0.99690158844241916</c:v>
                </c:pt>
                <c:pt idx="349">
                  <c:v>0.99691976376616442</c:v>
                </c:pt>
                <c:pt idx="350">
                  <c:v>0.9970432133911652</c:v>
                </c:pt>
                <c:pt idx="351">
                  <c:v>0.99705388972324216</c:v>
                </c:pt>
                <c:pt idx="352">
                  <c:v>0.99707292688615667</c:v>
                </c:pt>
                <c:pt idx="353">
                  <c:v>0.99719837433008185</c:v>
                </c:pt>
                <c:pt idx="354">
                  <c:v>0.99745050616391773</c:v>
                </c:pt>
                <c:pt idx="355">
                  <c:v>0.99746710072412681</c:v>
                </c:pt>
                <c:pt idx="356">
                  <c:v>0.99778063021010133</c:v>
                </c:pt>
                <c:pt idx="357">
                  <c:v>0.99780715324207603</c:v>
                </c:pt>
                <c:pt idx="358">
                  <c:v>0.99781526558504474</c:v>
                </c:pt>
                <c:pt idx="359">
                  <c:v>0.99785927109648698</c:v>
                </c:pt>
                <c:pt idx="360">
                  <c:v>0.99788058295667281</c:v>
                </c:pt>
                <c:pt idx="361">
                  <c:v>0.99790471380610146</c:v>
                </c:pt>
                <c:pt idx="362">
                  <c:v>0.99791183579355991</c:v>
                </c:pt>
                <c:pt idx="363">
                  <c:v>0.99792905184692282</c:v>
                </c:pt>
                <c:pt idx="364">
                  <c:v>0.99795042564604786</c:v>
                </c:pt>
                <c:pt idx="365">
                  <c:v>0.99798836634243582</c:v>
                </c:pt>
                <c:pt idx="366">
                  <c:v>0.99800247516585672</c:v>
                </c:pt>
                <c:pt idx="367">
                  <c:v>0.99803159834335098</c:v>
                </c:pt>
                <c:pt idx="368">
                  <c:v>0.99805756441368199</c:v>
                </c:pt>
                <c:pt idx="369">
                  <c:v>0.99808336962911803</c:v>
                </c:pt>
                <c:pt idx="370">
                  <c:v>0.99810124319397087</c:v>
                </c:pt>
                <c:pt idx="371">
                  <c:v>0.99811727723807708</c:v>
                </c:pt>
                <c:pt idx="372">
                  <c:v>0.99819428320906067</c:v>
                </c:pt>
                <c:pt idx="373">
                  <c:v>0.99826386261576494</c:v>
                </c:pt>
                <c:pt idx="374">
                  <c:v>0.99829444610837026</c:v>
                </c:pt>
                <c:pt idx="375">
                  <c:v>0.99829784851471215</c:v>
                </c:pt>
                <c:pt idx="376">
                  <c:v>0.99834962579184316</c:v>
                </c:pt>
                <c:pt idx="377">
                  <c:v>0.99836157361053179</c:v>
                </c:pt>
                <c:pt idx="378">
                  <c:v>0.99842085280858506</c:v>
                </c:pt>
                <c:pt idx="379">
                  <c:v>0.99847209932794689</c:v>
                </c:pt>
                <c:pt idx="380">
                  <c:v>0.9986469818758823</c:v>
                </c:pt>
                <c:pt idx="381">
                  <c:v>0.99870709690575965</c:v>
                </c:pt>
                <c:pt idx="382">
                  <c:v>0.99881385957793167</c:v>
                </c:pt>
                <c:pt idx="383">
                  <c:v>0.99889495172882159</c:v>
                </c:pt>
                <c:pt idx="384">
                  <c:v>0.99892879593481099</c:v>
                </c:pt>
                <c:pt idx="385">
                  <c:v>0.99893554461614109</c:v>
                </c:pt>
                <c:pt idx="386">
                  <c:v>0.99898144567697944</c:v>
                </c:pt>
                <c:pt idx="387">
                  <c:v>0.99902308774390625</c:v>
                </c:pt>
                <c:pt idx="388">
                  <c:v>0.99910318687620459</c:v>
                </c:pt>
                <c:pt idx="389">
                  <c:v>0.99911337968534519</c:v>
                </c:pt>
                <c:pt idx="390">
                  <c:v>0.99917203224279394</c:v>
                </c:pt>
                <c:pt idx="391">
                  <c:v>0.99917220028922538</c:v>
                </c:pt>
                <c:pt idx="392">
                  <c:v>0.99926565759465991</c:v>
                </c:pt>
                <c:pt idx="393">
                  <c:v>0.99929886107021759</c:v>
                </c:pt>
                <c:pt idx="394">
                  <c:v>0.99933235610676729</c:v>
                </c:pt>
                <c:pt idx="395">
                  <c:v>0.99933583651358582</c:v>
                </c:pt>
                <c:pt idx="396">
                  <c:v>0.99934592851159265</c:v>
                </c:pt>
                <c:pt idx="397">
                  <c:v>0.99937065354115084</c:v>
                </c:pt>
                <c:pt idx="398">
                  <c:v>0.99937450194527733</c:v>
                </c:pt>
                <c:pt idx="399">
                  <c:v>0.99939155478157904</c:v>
                </c:pt>
                <c:pt idx="400">
                  <c:v>0.99940886309363053</c:v>
                </c:pt>
                <c:pt idx="401">
                  <c:v>0.99941200228494931</c:v>
                </c:pt>
                <c:pt idx="402">
                  <c:v>0.99941201640886379</c:v>
                </c:pt>
                <c:pt idx="403">
                  <c:v>0.99941696362759003</c:v>
                </c:pt>
                <c:pt idx="404">
                  <c:v>0.99944758726770255</c:v>
                </c:pt>
                <c:pt idx="405">
                  <c:v>0.99944848325673663</c:v>
                </c:pt>
                <c:pt idx="406">
                  <c:v>0.99945754398983833</c:v>
                </c:pt>
                <c:pt idx="407">
                  <c:v>0.99948830517562715</c:v>
                </c:pt>
                <c:pt idx="408">
                  <c:v>0.99952016283862144</c:v>
                </c:pt>
                <c:pt idx="409">
                  <c:v>0.99957136983596395</c:v>
                </c:pt>
                <c:pt idx="410">
                  <c:v>0.9995773149771825</c:v>
                </c:pt>
                <c:pt idx="411">
                  <c:v>0.99959003441746619</c:v>
                </c:pt>
                <c:pt idx="412">
                  <c:v>0.99959067799238055</c:v>
                </c:pt>
                <c:pt idx="413">
                  <c:v>0.99959206737690165</c:v>
                </c:pt>
                <c:pt idx="414">
                  <c:v>0.99960076448094703</c:v>
                </c:pt>
                <c:pt idx="415">
                  <c:v>0.9996075652908506</c:v>
                </c:pt>
                <c:pt idx="416">
                  <c:v>0.99961211699301022</c:v>
                </c:pt>
                <c:pt idx="417">
                  <c:v>0.99962407775815354</c:v>
                </c:pt>
                <c:pt idx="418">
                  <c:v>0.99962713050487118</c:v>
                </c:pt>
                <c:pt idx="419">
                  <c:v>0.99963733462384297</c:v>
                </c:pt>
                <c:pt idx="420">
                  <c:v>0.99966726945609219</c:v>
                </c:pt>
                <c:pt idx="421">
                  <c:v>0.99967213976258651</c:v>
                </c:pt>
                <c:pt idx="422">
                  <c:v>0.99970251689069034</c:v>
                </c:pt>
                <c:pt idx="423">
                  <c:v>0.99972647924011304</c:v>
                </c:pt>
                <c:pt idx="424">
                  <c:v>0.99973256277841416</c:v>
                </c:pt>
                <c:pt idx="425">
                  <c:v>0.99973628453390884</c:v>
                </c:pt>
                <c:pt idx="426">
                  <c:v>0.99974891766327578</c:v>
                </c:pt>
                <c:pt idx="427">
                  <c:v>0.99975206845897779</c:v>
                </c:pt>
                <c:pt idx="428">
                  <c:v>0.99977145987000893</c:v>
                </c:pt>
                <c:pt idx="429">
                  <c:v>0.99978564347239673</c:v>
                </c:pt>
                <c:pt idx="430">
                  <c:v>0.99978680892897875</c:v>
                </c:pt>
                <c:pt idx="431">
                  <c:v>0.99980081705486179</c:v>
                </c:pt>
                <c:pt idx="432">
                  <c:v>0.99980670128355609</c:v>
                </c:pt>
                <c:pt idx="433">
                  <c:v>0.99981221452487334</c:v>
                </c:pt>
                <c:pt idx="434">
                  <c:v>0.99983230727430761</c:v>
                </c:pt>
                <c:pt idx="435">
                  <c:v>0.99983232653700504</c:v>
                </c:pt>
                <c:pt idx="436">
                  <c:v>0.99983778997915362</c:v>
                </c:pt>
                <c:pt idx="437">
                  <c:v>0.99986281571867164</c:v>
                </c:pt>
                <c:pt idx="438">
                  <c:v>0.99986586243205133</c:v>
                </c:pt>
                <c:pt idx="439">
                  <c:v>0.99986881546385042</c:v>
                </c:pt>
                <c:pt idx="440">
                  <c:v>0.99987423423096189</c:v>
                </c:pt>
                <c:pt idx="441">
                  <c:v>0.99987820448741416</c:v>
                </c:pt>
                <c:pt idx="442">
                  <c:v>0.99988926277257417</c:v>
                </c:pt>
                <c:pt idx="443">
                  <c:v>0.99989196583046391</c:v>
                </c:pt>
                <c:pt idx="444">
                  <c:v>0.99989416502931194</c:v>
                </c:pt>
                <c:pt idx="445">
                  <c:v>0.99990691867575099</c:v>
                </c:pt>
                <c:pt idx="446">
                  <c:v>0.99991391909445726</c:v>
                </c:pt>
                <c:pt idx="447">
                  <c:v>0.99991636951206697</c:v>
                </c:pt>
                <c:pt idx="448">
                  <c:v>0.99991868384262683</c:v>
                </c:pt>
                <c:pt idx="449">
                  <c:v>0.99992366773404617</c:v>
                </c:pt>
                <c:pt idx="450">
                  <c:v>0.99992628118572446</c:v>
                </c:pt>
                <c:pt idx="451">
                  <c:v>0.99993602792341929</c:v>
                </c:pt>
                <c:pt idx="452">
                  <c:v>0.99993878058348129</c:v>
                </c:pt>
                <c:pt idx="453">
                  <c:v>0.9999438231726312</c:v>
                </c:pt>
                <c:pt idx="454">
                  <c:v>0.99994502755187864</c:v>
                </c:pt>
                <c:pt idx="455">
                  <c:v>0.99994624086669259</c:v>
                </c:pt>
                <c:pt idx="456">
                  <c:v>0.99994720746472421</c:v>
                </c:pt>
                <c:pt idx="457">
                  <c:v>0.99995018320440709</c:v>
                </c:pt>
                <c:pt idx="458">
                  <c:v>0.99995969404484275</c:v>
                </c:pt>
                <c:pt idx="459">
                  <c:v>0.99996227846148733</c:v>
                </c:pt>
                <c:pt idx="460">
                  <c:v>0.99996284930072199</c:v>
                </c:pt>
                <c:pt idx="461">
                  <c:v>0.99996978107606671</c:v>
                </c:pt>
                <c:pt idx="462">
                  <c:v>0.99997138512419903</c:v>
                </c:pt>
                <c:pt idx="463">
                  <c:v>0.9999729117295596</c:v>
                </c:pt>
                <c:pt idx="464">
                  <c:v>0.99998005014155067</c:v>
                </c:pt>
                <c:pt idx="465">
                  <c:v>0.99998488667537133</c:v>
                </c:pt>
                <c:pt idx="466">
                  <c:v>0.99998585918276639</c:v>
                </c:pt>
                <c:pt idx="467">
                  <c:v>0.99998841670730476</c:v>
                </c:pt>
                <c:pt idx="468">
                  <c:v>0.99998872441913389</c:v>
                </c:pt>
                <c:pt idx="469">
                  <c:v>0.99998884581737535</c:v>
                </c:pt>
                <c:pt idx="470">
                  <c:v>0.99998937627558449</c:v>
                </c:pt>
                <c:pt idx="471">
                  <c:v>0.99998978537552385</c:v>
                </c:pt>
                <c:pt idx="472">
                  <c:v>0.99999042600976695</c:v>
                </c:pt>
                <c:pt idx="473">
                  <c:v>0.99999074705831781</c:v>
                </c:pt>
                <c:pt idx="474">
                  <c:v>0.99999332727888146</c:v>
                </c:pt>
                <c:pt idx="475">
                  <c:v>0.99999358643849223</c:v>
                </c:pt>
                <c:pt idx="476">
                  <c:v>0.99999361195444436</c:v>
                </c:pt>
                <c:pt idx="477">
                  <c:v>0.99999371335540244</c:v>
                </c:pt>
                <c:pt idx="478">
                  <c:v>0.99999409409562834</c:v>
                </c:pt>
                <c:pt idx="479">
                  <c:v>0.99999523532334855</c:v>
                </c:pt>
                <c:pt idx="480">
                  <c:v>0.99999690910272077</c:v>
                </c:pt>
                <c:pt idx="481">
                  <c:v>0.99999750923075958</c:v>
                </c:pt>
                <c:pt idx="482">
                  <c:v>0.99999780228794988</c:v>
                </c:pt>
                <c:pt idx="483">
                  <c:v>0.99999790312136172</c:v>
                </c:pt>
                <c:pt idx="484">
                  <c:v>0.99999795305688266</c:v>
                </c:pt>
                <c:pt idx="485">
                  <c:v>0.99999822176788777</c:v>
                </c:pt>
                <c:pt idx="486">
                  <c:v>0.99999843535328026</c:v>
                </c:pt>
                <c:pt idx="487">
                  <c:v>0.99999960696563139</c:v>
                </c:pt>
                <c:pt idx="488">
                  <c:v>0.99999962407583043</c:v>
                </c:pt>
                <c:pt idx="489">
                  <c:v>0.99999970100511371</c:v>
                </c:pt>
                <c:pt idx="490">
                  <c:v>0.99999975549380848</c:v>
                </c:pt>
                <c:pt idx="491">
                  <c:v>0.99999985466788455</c:v>
                </c:pt>
                <c:pt idx="492">
                  <c:v>0.999999909521889</c:v>
                </c:pt>
                <c:pt idx="493">
                  <c:v>0.99999994792879565</c:v>
                </c:pt>
                <c:pt idx="494">
                  <c:v>0.99999997330031576</c:v>
                </c:pt>
                <c:pt idx="495">
                  <c:v>0.99999999950952101</c:v>
                </c:pt>
                <c:pt idx="496">
                  <c:v>0.99999999964226516</c:v>
                </c:pt>
                <c:pt idx="497">
                  <c:v>0.99999999999878009</c:v>
                </c:pt>
                <c:pt idx="498">
                  <c:v>0.99999999999972489</c:v>
                </c:pt>
                <c:pt idx="499">
                  <c:v>0.99999999999999933</c:v>
                </c:pt>
              </c:numCache>
            </c:numRef>
          </c:xVal>
          <c:yVal>
            <c:numRef>
              <c:f>Beta!$N$10:$N$509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41-4290-9043-59F386977A7B}"/>
            </c:ext>
          </c:extLst>
        </c:ser>
        <c:ser>
          <c:idx val="1"/>
          <c:order val="1"/>
          <c:tx>
            <c:strRef>
              <c:f>Beta!$P$8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Beta!$P$10:$P$30</c:f>
              <c:numCache>
                <c:formatCode>_(* #,##0.00_);_(* \(#,##0.00\);_(* "-"??_);_(@_)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0.99</c:v>
                </c:pt>
              </c:numCache>
            </c:numRef>
          </c:xVal>
          <c:yVal>
            <c:numRef>
              <c:f>Beta!$Q$10:$Q$30</c:f>
              <c:numCache>
                <c:formatCode>_(* #,##0.00000_);_(* \(#,##0.00000\);_(* "-"??_);_(@_)</c:formatCode>
                <c:ptCount val="21"/>
                <c:pt idx="0">
                  <c:v>0</c:v>
                </c:pt>
                <c:pt idx="1">
                  <c:v>4.0072328729827156E-4</c:v>
                </c:pt>
                <c:pt idx="2">
                  <c:v>1.6461599140708172E-3</c:v>
                </c:pt>
                <c:pt idx="3">
                  <c:v>3.808488493155147E-3</c:v>
                </c:pt>
                <c:pt idx="4">
                  <c:v>6.9713105466654018E-3</c:v>
                </c:pt>
                <c:pt idx="5">
                  <c:v>1.123233720401918E-2</c:v>
                </c:pt>
                <c:pt idx="6">
                  <c:v>1.6706939329153476E-2</c:v>
                </c:pt>
                <c:pt idx="7">
                  <c:v>2.353292348711486E-2</c:v>
                </c:pt>
                <c:pt idx="8">
                  <c:v>3.1877089527267255E-2</c:v>
                </c:pt>
                <c:pt idx="9">
                  <c:v>4.1944447915754135E-2</c:v>
                </c:pt>
                <c:pt idx="10">
                  <c:v>5.3991532839571171E-2</c:v>
                </c:pt>
                <c:pt idx="11">
                  <c:v>6.8346255600530953E-2</c:v>
                </c:pt>
                <c:pt idx="12">
                  <c:v>8.543866191789172E-2</c:v>
                </c:pt>
                <c:pt idx="13">
                  <c:v>0.1058508404981043</c:v>
                </c:pt>
                <c:pt idx="14">
                  <c:v>0.13040270472156476</c:v>
                </c:pt>
                <c:pt idx="15">
                  <c:v>0.16031069734097478</c:v>
                </c:pt>
                <c:pt idx="16">
                  <c:v>0.19751163402829358</c:v>
                </c:pt>
                <c:pt idx="17">
                  <c:v>0.24542126503771997</c:v>
                </c:pt>
                <c:pt idx="18">
                  <c:v>0.3111318766418224</c:v>
                </c:pt>
                <c:pt idx="19">
                  <c:v>0.4148223794292849</c:v>
                </c:pt>
                <c:pt idx="20">
                  <c:v>0.60550586189399458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41-4290-9043-59F386977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 val="autoZero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Beta!$N$3</c:f>
          <c:strCache>
            <c:ptCount val="1"/>
            <c:pt idx="0">
              <c:v>Actual PDF of Beta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Beta!$B$2</c:f>
              <c:strCache>
                <c:ptCount val="1"/>
                <c:pt idx="0">
                  <c:v>Beta Distribution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Beta!$P$10:$P$26</c:f>
              <c:numCache>
                <c:formatCode>_(* #,##0.00_);_(* \(#,##0.00\);_(* "-"??_);_(@_)</c:formatCode>
                <c:ptCount val="1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</c:numCache>
            </c:numRef>
          </c:xVal>
          <c:yVal>
            <c:numRef>
              <c:f>Beta!$R$10:$R$26</c:f>
              <c:numCache>
                <c:formatCode>_(* #,##0.00000_);_(* \(#,##0.00000\);_(* "-"??_);_(@_)</c:formatCode>
                <c:ptCount val="17"/>
                <c:pt idx="0">
                  <c:v>0</c:v>
                </c:pt>
                <c:pt idx="1">
                  <c:v>1.6237805014826214E-2</c:v>
                </c:pt>
                <c:pt idx="2">
                  <c:v>3.3819574528656145E-2</c:v>
                </c:pt>
                <c:pt idx="3">
                  <c:v>5.2951356033319179E-2</c:v>
                </c:pt>
                <c:pt idx="4">
                  <c:v>7.3886063203373112E-2</c:v>
                </c:pt>
                <c:pt idx="5">
                  <c:v>9.6938006156468706E-2</c:v>
                </c:pt>
                <c:pt idx="6">
                  <c:v>0.12250328828955728</c:v>
                </c:pt>
                <c:pt idx="7">
                  <c:v>0.15108907019430137</c:v>
                </c:pt>
                <c:pt idx="8">
                  <c:v>0.18335661183195698</c:v>
                </c:pt>
                <c:pt idx="9">
                  <c:v>0.22018641391108817</c:v>
                </c:pt>
                <c:pt idx="10">
                  <c:v>0.26278012976678577</c:v>
                </c:pt>
                <c:pt idx="11">
                  <c:v>0.31282634885208055</c:v>
                </c:pt>
                <c:pt idx="12">
                  <c:v>0.37278315410955498</c:v>
                </c:pt>
                <c:pt idx="13">
                  <c:v>0.44638782924441806</c:v>
                </c:pt>
                <c:pt idx="14">
                  <c:v>0.53964371160895797</c:v>
                </c:pt>
                <c:pt idx="15">
                  <c:v>0.66291260736238822</c:v>
                </c:pt>
                <c:pt idx="16">
                  <c:v>0.83592538122052762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D6-482E-B0BA-600F7904F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Binomial!$N$2</c:f>
          <c:strCache>
            <c:ptCount val="1"/>
            <c:pt idx="0">
              <c:v>Empirical and Actual CDF of Binomial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Binomial!$M$8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Binomial!$M$10:$M$509</c:f>
              <c:numCache>
                <c:formatCode>_(* #,##0.00000_);_(* \(#,##0.00000\);_(* "-"??_);_(@_)</c:formatCode>
                <c:ptCount val="50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  <c:pt idx="96">
                  <c:v>6</c:v>
                </c:pt>
                <c:pt idx="97">
                  <c:v>6</c:v>
                </c:pt>
                <c:pt idx="98">
                  <c:v>6</c:v>
                </c:pt>
                <c:pt idx="99">
                  <c:v>6</c:v>
                </c:pt>
                <c:pt idx="100">
                  <c:v>6</c:v>
                </c:pt>
                <c:pt idx="101">
                  <c:v>6</c:v>
                </c:pt>
                <c:pt idx="102">
                  <c:v>6</c:v>
                </c:pt>
                <c:pt idx="103">
                  <c:v>6</c:v>
                </c:pt>
                <c:pt idx="104">
                  <c:v>6</c:v>
                </c:pt>
                <c:pt idx="105">
                  <c:v>6</c:v>
                </c:pt>
                <c:pt idx="106">
                  <c:v>6</c:v>
                </c:pt>
                <c:pt idx="107">
                  <c:v>6</c:v>
                </c:pt>
                <c:pt idx="108">
                  <c:v>6</c:v>
                </c:pt>
                <c:pt idx="109">
                  <c:v>6</c:v>
                </c:pt>
                <c:pt idx="110">
                  <c:v>6</c:v>
                </c:pt>
                <c:pt idx="111">
                  <c:v>6</c:v>
                </c:pt>
                <c:pt idx="112">
                  <c:v>6</c:v>
                </c:pt>
                <c:pt idx="113">
                  <c:v>6</c:v>
                </c:pt>
                <c:pt idx="114">
                  <c:v>6</c:v>
                </c:pt>
                <c:pt idx="115">
                  <c:v>6</c:v>
                </c:pt>
                <c:pt idx="116">
                  <c:v>6</c:v>
                </c:pt>
                <c:pt idx="117">
                  <c:v>6</c:v>
                </c:pt>
                <c:pt idx="118">
                  <c:v>6</c:v>
                </c:pt>
                <c:pt idx="119">
                  <c:v>6</c:v>
                </c:pt>
                <c:pt idx="120">
                  <c:v>6</c:v>
                </c:pt>
                <c:pt idx="121">
                  <c:v>6</c:v>
                </c:pt>
                <c:pt idx="122">
                  <c:v>6</c:v>
                </c:pt>
                <c:pt idx="123">
                  <c:v>6</c:v>
                </c:pt>
                <c:pt idx="124">
                  <c:v>6</c:v>
                </c:pt>
                <c:pt idx="125">
                  <c:v>6</c:v>
                </c:pt>
                <c:pt idx="126">
                  <c:v>6</c:v>
                </c:pt>
                <c:pt idx="127">
                  <c:v>6</c:v>
                </c:pt>
                <c:pt idx="128">
                  <c:v>6</c:v>
                </c:pt>
                <c:pt idx="129">
                  <c:v>6</c:v>
                </c:pt>
                <c:pt idx="130">
                  <c:v>6</c:v>
                </c:pt>
                <c:pt idx="131">
                  <c:v>6</c:v>
                </c:pt>
                <c:pt idx="132">
                  <c:v>6</c:v>
                </c:pt>
                <c:pt idx="133">
                  <c:v>6</c:v>
                </c:pt>
                <c:pt idx="134">
                  <c:v>6</c:v>
                </c:pt>
                <c:pt idx="135">
                  <c:v>6</c:v>
                </c:pt>
                <c:pt idx="136">
                  <c:v>6</c:v>
                </c:pt>
                <c:pt idx="137">
                  <c:v>7</c:v>
                </c:pt>
                <c:pt idx="138">
                  <c:v>7</c:v>
                </c:pt>
                <c:pt idx="139">
                  <c:v>7</c:v>
                </c:pt>
                <c:pt idx="140">
                  <c:v>7</c:v>
                </c:pt>
                <c:pt idx="141">
                  <c:v>7</c:v>
                </c:pt>
                <c:pt idx="142">
                  <c:v>7</c:v>
                </c:pt>
                <c:pt idx="143">
                  <c:v>7</c:v>
                </c:pt>
                <c:pt idx="144">
                  <c:v>7</c:v>
                </c:pt>
                <c:pt idx="145">
                  <c:v>7</c:v>
                </c:pt>
                <c:pt idx="146">
                  <c:v>7</c:v>
                </c:pt>
                <c:pt idx="147">
                  <c:v>7</c:v>
                </c:pt>
                <c:pt idx="148">
                  <c:v>7</c:v>
                </c:pt>
                <c:pt idx="149">
                  <c:v>7</c:v>
                </c:pt>
                <c:pt idx="150">
                  <c:v>7</c:v>
                </c:pt>
                <c:pt idx="151">
                  <c:v>7</c:v>
                </c:pt>
                <c:pt idx="152">
                  <c:v>7</c:v>
                </c:pt>
                <c:pt idx="153">
                  <c:v>7</c:v>
                </c:pt>
                <c:pt idx="154">
                  <c:v>7</c:v>
                </c:pt>
                <c:pt idx="155">
                  <c:v>7</c:v>
                </c:pt>
                <c:pt idx="156">
                  <c:v>7</c:v>
                </c:pt>
                <c:pt idx="157">
                  <c:v>7</c:v>
                </c:pt>
                <c:pt idx="158">
                  <c:v>7</c:v>
                </c:pt>
                <c:pt idx="159">
                  <c:v>7</c:v>
                </c:pt>
                <c:pt idx="160">
                  <c:v>7</c:v>
                </c:pt>
                <c:pt idx="161">
                  <c:v>7</c:v>
                </c:pt>
                <c:pt idx="162">
                  <c:v>7</c:v>
                </c:pt>
                <c:pt idx="163">
                  <c:v>7</c:v>
                </c:pt>
                <c:pt idx="164">
                  <c:v>7</c:v>
                </c:pt>
                <c:pt idx="165">
                  <c:v>7</c:v>
                </c:pt>
                <c:pt idx="166">
                  <c:v>7</c:v>
                </c:pt>
                <c:pt idx="167">
                  <c:v>7</c:v>
                </c:pt>
                <c:pt idx="168">
                  <c:v>7</c:v>
                </c:pt>
                <c:pt idx="169">
                  <c:v>7</c:v>
                </c:pt>
                <c:pt idx="170">
                  <c:v>7</c:v>
                </c:pt>
                <c:pt idx="171">
                  <c:v>7</c:v>
                </c:pt>
                <c:pt idx="172">
                  <c:v>7</c:v>
                </c:pt>
                <c:pt idx="173">
                  <c:v>7</c:v>
                </c:pt>
                <c:pt idx="174">
                  <c:v>7</c:v>
                </c:pt>
                <c:pt idx="175">
                  <c:v>7</c:v>
                </c:pt>
                <c:pt idx="176">
                  <c:v>7</c:v>
                </c:pt>
                <c:pt idx="177">
                  <c:v>7</c:v>
                </c:pt>
                <c:pt idx="178">
                  <c:v>7</c:v>
                </c:pt>
                <c:pt idx="179">
                  <c:v>7</c:v>
                </c:pt>
                <c:pt idx="180">
                  <c:v>7</c:v>
                </c:pt>
                <c:pt idx="181">
                  <c:v>7</c:v>
                </c:pt>
                <c:pt idx="182">
                  <c:v>7</c:v>
                </c:pt>
                <c:pt idx="183">
                  <c:v>7</c:v>
                </c:pt>
                <c:pt idx="184">
                  <c:v>7</c:v>
                </c:pt>
                <c:pt idx="185">
                  <c:v>7</c:v>
                </c:pt>
                <c:pt idx="186">
                  <c:v>7</c:v>
                </c:pt>
                <c:pt idx="187">
                  <c:v>7</c:v>
                </c:pt>
                <c:pt idx="188">
                  <c:v>7</c:v>
                </c:pt>
                <c:pt idx="189">
                  <c:v>7</c:v>
                </c:pt>
                <c:pt idx="190">
                  <c:v>7</c:v>
                </c:pt>
                <c:pt idx="191">
                  <c:v>7</c:v>
                </c:pt>
                <c:pt idx="192">
                  <c:v>7</c:v>
                </c:pt>
                <c:pt idx="193">
                  <c:v>7</c:v>
                </c:pt>
                <c:pt idx="194">
                  <c:v>7</c:v>
                </c:pt>
                <c:pt idx="195">
                  <c:v>7</c:v>
                </c:pt>
                <c:pt idx="196">
                  <c:v>7</c:v>
                </c:pt>
                <c:pt idx="197">
                  <c:v>7</c:v>
                </c:pt>
                <c:pt idx="198">
                  <c:v>7</c:v>
                </c:pt>
                <c:pt idx="199">
                  <c:v>7</c:v>
                </c:pt>
                <c:pt idx="200">
                  <c:v>7</c:v>
                </c:pt>
                <c:pt idx="201">
                  <c:v>7</c:v>
                </c:pt>
                <c:pt idx="202">
                  <c:v>7</c:v>
                </c:pt>
                <c:pt idx="203">
                  <c:v>7</c:v>
                </c:pt>
                <c:pt idx="204">
                  <c:v>7</c:v>
                </c:pt>
                <c:pt idx="205">
                  <c:v>7</c:v>
                </c:pt>
                <c:pt idx="206">
                  <c:v>7</c:v>
                </c:pt>
                <c:pt idx="207">
                  <c:v>7</c:v>
                </c:pt>
                <c:pt idx="208">
                  <c:v>7</c:v>
                </c:pt>
                <c:pt idx="209">
                  <c:v>7</c:v>
                </c:pt>
                <c:pt idx="210">
                  <c:v>7</c:v>
                </c:pt>
                <c:pt idx="211">
                  <c:v>7</c:v>
                </c:pt>
                <c:pt idx="212">
                  <c:v>7</c:v>
                </c:pt>
                <c:pt idx="213">
                  <c:v>8</c:v>
                </c:pt>
                <c:pt idx="214">
                  <c:v>8</c:v>
                </c:pt>
                <c:pt idx="215">
                  <c:v>8</c:v>
                </c:pt>
                <c:pt idx="216">
                  <c:v>8</c:v>
                </c:pt>
                <c:pt idx="217">
                  <c:v>8</c:v>
                </c:pt>
                <c:pt idx="218">
                  <c:v>8</c:v>
                </c:pt>
                <c:pt idx="219">
                  <c:v>8</c:v>
                </c:pt>
                <c:pt idx="220">
                  <c:v>8</c:v>
                </c:pt>
                <c:pt idx="221">
                  <c:v>8</c:v>
                </c:pt>
                <c:pt idx="222">
                  <c:v>8</c:v>
                </c:pt>
                <c:pt idx="223">
                  <c:v>8</c:v>
                </c:pt>
                <c:pt idx="224">
                  <c:v>8</c:v>
                </c:pt>
                <c:pt idx="225">
                  <c:v>8</c:v>
                </c:pt>
                <c:pt idx="226">
                  <c:v>8</c:v>
                </c:pt>
                <c:pt idx="227">
                  <c:v>8</c:v>
                </c:pt>
                <c:pt idx="228">
                  <c:v>8</c:v>
                </c:pt>
                <c:pt idx="229">
                  <c:v>8</c:v>
                </c:pt>
                <c:pt idx="230">
                  <c:v>8</c:v>
                </c:pt>
                <c:pt idx="231">
                  <c:v>8</c:v>
                </c:pt>
                <c:pt idx="232">
                  <c:v>8</c:v>
                </c:pt>
                <c:pt idx="233">
                  <c:v>8</c:v>
                </c:pt>
                <c:pt idx="234">
                  <c:v>8</c:v>
                </c:pt>
                <c:pt idx="235">
                  <c:v>8</c:v>
                </c:pt>
                <c:pt idx="236">
                  <c:v>8</c:v>
                </c:pt>
                <c:pt idx="237">
                  <c:v>8</c:v>
                </c:pt>
                <c:pt idx="238">
                  <c:v>8</c:v>
                </c:pt>
                <c:pt idx="239">
                  <c:v>8</c:v>
                </c:pt>
                <c:pt idx="240">
                  <c:v>8</c:v>
                </c:pt>
                <c:pt idx="241">
                  <c:v>8</c:v>
                </c:pt>
                <c:pt idx="242">
                  <c:v>8</c:v>
                </c:pt>
                <c:pt idx="243">
                  <c:v>8</c:v>
                </c:pt>
                <c:pt idx="244">
                  <c:v>8</c:v>
                </c:pt>
                <c:pt idx="245">
                  <c:v>8</c:v>
                </c:pt>
                <c:pt idx="246">
                  <c:v>8</c:v>
                </c:pt>
                <c:pt idx="247">
                  <c:v>8</c:v>
                </c:pt>
                <c:pt idx="248">
                  <c:v>8</c:v>
                </c:pt>
                <c:pt idx="249">
                  <c:v>8</c:v>
                </c:pt>
                <c:pt idx="250">
                  <c:v>8</c:v>
                </c:pt>
                <c:pt idx="251">
                  <c:v>8</c:v>
                </c:pt>
                <c:pt idx="252">
                  <c:v>8</c:v>
                </c:pt>
                <c:pt idx="253">
                  <c:v>8</c:v>
                </c:pt>
                <c:pt idx="254">
                  <c:v>8</c:v>
                </c:pt>
                <c:pt idx="255">
                  <c:v>8</c:v>
                </c:pt>
                <c:pt idx="256">
                  <c:v>8</c:v>
                </c:pt>
                <c:pt idx="257">
                  <c:v>8</c:v>
                </c:pt>
                <c:pt idx="258">
                  <c:v>8</c:v>
                </c:pt>
                <c:pt idx="259">
                  <c:v>8</c:v>
                </c:pt>
                <c:pt idx="260">
                  <c:v>8</c:v>
                </c:pt>
                <c:pt idx="261">
                  <c:v>8</c:v>
                </c:pt>
                <c:pt idx="262">
                  <c:v>8</c:v>
                </c:pt>
                <c:pt idx="263">
                  <c:v>8</c:v>
                </c:pt>
                <c:pt idx="264">
                  <c:v>8</c:v>
                </c:pt>
                <c:pt idx="265">
                  <c:v>8</c:v>
                </c:pt>
                <c:pt idx="266">
                  <c:v>8</c:v>
                </c:pt>
                <c:pt idx="267">
                  <c:v>8</c:v>
                </c:pt>
                <c:pt idx="268">
                  <c:v>8</c:v>
                </c:pt>
                <c:pt idx="269">
                  <c:v>8</c:v>
                </c:pt>
                <c:pt idx="270">
                  <c:v>8</c:v>
                </c:pt>
                <c:pt idx="271">
                  <c:v>8</c:v>
                </c:pt>
                <c:pt idx="272">
                  <c:v>8</c:v>
                </c:pt>
                <c:pt idx="273">
                  <c:v>8</c:v>
                </c:pt>
                <c:pt idx="274">
                  <c:v>8</c:v>
                </c:pt>
                <c:pt idx="275">
                  <c:v>8</c:v>
                </c:pt>
                <c:pt idx="276">
                  <c:v>8</c:v>
                </c:pt>
                <c:pt idx="277">
                  <c:v>8</c:v>
                </c:pt>
                <c:pt idx="278">
                  <c:v>8</c:v>
                </c:pt>
                <c:pt idx="279">
                  <c:v>8</c:v>
                </c:pt>
                <c:pt idx="280">
                  <c:v>8</c:v>
                </c:pt>
                <c:pt idx="281">
                  <c:v>8</c:v>
                </c:pt>
                <c:pt idx="282">
                  <c:v>8</c:v>
                </c:pt>
                <c:pt idx="283">
                  <c:v>8</c:v>
                </c:pt>
                <c:pt idx="284">
                  <c:v>8</c:v>
                </c:pt>
                <c:pt idx="285">
                  <c:v>8</c:v>
                </c:pt>
                <c:pt idx="286">
                  <c:v>8</c:v>
                </c:pt>
                <c:pt idx="287">
                  <c:v>8</c:v>
                </c:pt>
                <c:pt idx="288">
                  <c:v>8</c:v>
                </c:pt>
                <c:pt idx="289">
                  <c:v>8</c:v>
                </c:pt>
                <c:pt idx="290">
                  <c:v>8</c:v>
                </c:pt>
                <c:pt idx="291">
                  <c:v>8</c:v>
                </c:pt>
                <c:pt idx="292">
                  <c:v>9</c:v>
                </c:pt>
                <c:pt idx="293">
                  <c:v>9</c:v>
                </c:pt>
                <c:pt idx="294">
                  <c:v>9</c:v>
                </c:pt>
                <c:pt idx="295">
                  <c:v>9</c:v>
                </c:pt>
                <c:pt idx="296">
                  <c:v>9</c:v>
                </c:pt>
                <c:pt idx="297">
                  <c:v>9</c:v>
                </c:pt>
                <c:pt idx="298">
                  <c:v>9</c:v>
                </c:pt>
                <c:pt idx="299">
                  <c:v>9</c:v>
                </c:pt>
                <c:pt idx="300">
                  <c:v>9</c:v>
                </c:pt>
                <c:pt idx="301">
                  <c:v>9</c:v>
                </c:pt>
                <c:pt idx="302">
                  <c:v>9</c:v>
                </c:pt>
                <c:pt idx="303">
                  <c:v>9</c:v>
                </c:pt>
                <c:pt idx="304">
                  <c:v>9</c:v>
                </c:pt>
                <c:pt idx="305">
                  <c:v>9</c:v>
                </c:pt>
                <c:pt idx="306">
                  <c:v>9</c:v>
                </c:pt>
                <c:pt idx="307">
                  <c:v>9</c:v>
                </c:pt>
                <c:pt idx="308">
                  <c:v>9</c:v>
                </c:pt>
                <c:pt idx="309">
                  <c:v>9</c:v>
                </c:pt>
                <c:pt idx="310">
                  <c:v>9</c:v>
                </c:pt>
                <c:pt idx="311">
                  <c:v>9</c:v>
                </c:pt>
                <c:pt idx="312">
                  <c:v>9</c:v>
                </c:pt>
                <c:pt idx="313">
                  <c:v>9</c:v>
                </c:pt>
                <c:pt idx="314">
                  <c:v>9</c:v>
                </c:pt>
                <c:pt idx="315">
                  <c:v>9</c:v>
                </c:pt>
                <c:pt idx="316">
                  <c:v>9</c:v>
                </c:pt>
                <c:pt idx="317">
                  <c:v>9</c:v>
                </c:pt>
                <c:pt idx="318">
                  <c:v>9</c:v>
                </c:pt>
                <c:pt idx="319">
                  <c:v>9</c:v>
                </c:pt>
                <c:pt idx="320">
                  <c:v>9</c:v>
                </c:pt>
                <c:pt idx="321">
                  <c:v>9</c:v>
                </c:pt>
                <c:pt idx="322">
                  <c:v>9</c:v>
                </c:pt>
                <c:pt idx="323">
                  <c:v>9</c:v>
                </c:pt>
                <c:pt idx="324">
                  <c:v>9</c:v>
                </c:pt>
                <c:pt idx="325">
                  <c:v>9</c:v>
                </c:pt>
                <c:pt idx="326">
                  <c:v>9</c:v>
                </c:pt>
                <c:pt idx="327">
                  <c:v>9</c:v>
                </c:pt>
                <c:pt idx="328">
                  <c:v>9</c:v>
                </c:pt>
                <c:pt idx="329">
                  <c:v>9</c:v>
                </c:pt>
                <c:pt idx="330">
                  <c:v>9</c:v>
                </c:pt>
                <c:pt idx="331">
                  <c:v>9</c:v>
                </c:pt>
                <c:pt idx="332">
                  <c:v>9</c:v>
                </c:pt>
                <c:pt idx="333">
                  <c:v>9</c:v>
                </c:pt>
                <c:pt idx="334">
                  <c:v>9</c:v>
                </c:pt>
                <c:pt idx="335">
                  <c:v>9</c:v>
                </c:pt>
                <c:pt idx="336">
                  <c:v>9</c:v>
                </c:pt>
                <c:pt idx="337">
                  <c:v>9</c:v>
                </c:pt>
                <c:pt idx="338">
                  <c:v>9</c:v>
                </c:pt>
                <c:pt idx="339">
                  <c:v>9</c:v>
                </c:pt>
                <c:pt idx="340">
                  <c:v>9</c:v>
                </c:pt>
                <c:pt idx="341">
                  <c:v>9</c:v>
                </c:pt>
                <c:pt idx="342">
                  <c:v>9</c:v>
                </c:pt>
                <c:pt idx="343">
                  <c:v>9</c:v>
                </c:pt>
                <c:pt idx="344">
                  <c:v>9</c:v>
                </c:pt>
                <c:pt idx="345">
                  <c:v>9</c:v>
                </c:pt>
                <c:pt idx="346">
                  <c:v>9</c:v>
                </c:pt>
                <c:pt idx="347">
                  <c:v>9</c:v>
                </c:pt>
                <c:pt idx="348">
                  <c:v>9</c:v>
                </c:pt>
                <c:pt idx="349">
                  <c:v>9</c:v>
                </c:pt>
                <c:pt idx="350">
                  <c:v>9</c:v>
                </c:pt>
                <c:pt idx="351">
                  <c:v>9</c:v>
                </c:pt>
                <c:pt idx="352">
                  <c:v>9</c:v>
                </c:pt>
                <c:pt idx="353">
                  <c:v>9</c:v>
                </c:pt>
                <c:pt idx="354">
                  <c:v>9</c:v>
                </c:pt>
                <c:pt idx="355">
                  <c:v>9</c:v>
                </c:pt>
                <c:pt idx="356">
                  <c:v>9</c:v>
                </c:pt>
                <c:pt idx="357">
                  <c:v>9</c:v>
                </c:pt>
                <c:pt idx="358">
                  <c:v>9</c:v>
                </c:pt>
                <c:pt idx="359">
                  <c:v>9</c:v>
                </c:pt>
                <c:pt idx="360">
                  <c:v>10</c:v>
                </c:pt>
                <c:pt idx="361">
                  <c:v>10</c:v>
                </c:pt>
                <c:pt idx="362">
                  <c:v>10</c:v>
                </c:pt>
                <c:pt idx="363">
                  <c:v>10</c:v>
                </c:pt>
                <c:pt idx="364">
                  <c:v>10</c:v>
                </c:pt>
                <c:pt idx="365">
                  <c:v>10</c:v>
                </c:pt>
                <c:pt idx="366">
                  <c:v>10</c:v>
                </c:pt>
                <c:pt idx="367">
                  <c:v>10</c:v>
                </c:pt>
                <c:pt idx="368">
                  <c:v>10</c:v>
                </c:pt>
                <c:pt idx="369">
                  <c:v>10</c:v>
                </c:pt>
                <c:pt idx="370">
                  <c:v>10</c:v>
                </c:pt>
                <c:pt idx="371">
                  <c:v>10</c:v>
                </c:pt>
                <c:pt idx="372">
                  <c:v>10</c:v>
                </c:pt>
                <c:pt idx="373">
                  <c:v>10</c:v>
                </c:pt>
                <c:pt idx="374">
                  <c:v>10</c:v>
                </c:pt>
                <c:pt idx="375">
                  <c:v>10</c:v>
                </c:pt>
                <c:pt idx="376">
                  <c:v>10</c:v>
                </c:pt>
                <c:pt idx="377">
                  <c:v>10</c:v>
                </c:pt>
                <c:pt idx="378">
                  <c:v>10</c:v>
                </c:pt>
                <c:pt idx="379">
                  <c:v>10</c:v>
                </c:pt>
                <c:pt idx="380">
                  <c:v>10</c:v>
                </c:pt>
                <c:pt idx="381">
                  <c:v>10</c:v>
                </c:pt>
                <c:pt idx="382">
                  <c:v>10</c:v>
                </c:pt>
                <c:pt idx="383">
                  <c:v>10</c:v>
                </c:pt>
                <c:pt idx="384">
                  <c:v>10</c:v>
                </c:pt>
                <c:pt idx="385">
                  <c:v>10</c:v>
                </c:pt>
                <c:pt idx="386">
                  <c:v>10</c:v>
                </c:pt>
                <c:pt idx="387">
                  <c:v>10</c:v>
                </c:pt>
                <c:pt idx="388">
                  <c:v>10</c:v>
                </c:pt>
                <c:pt idx="389">
                  <c:v>10</c:v>
                </c:pt>
                <c:pt idx="390">
                  <c:v>10</c:v>
                </c:pt>
                <c:pt idx="391">
                  <c:v>10</c:v>
                </c:pt>
                <c:pt idx="392">
                  <c:v>10</c:v>
                </c:pt>
                <c:pt idx="393">
                  <c:v>10</c:v>
                </c:pt>
                <c:pt idx="394">
                  <c:v>10</c:v>
                </c:pt>
                <c:pt idx="395">
                  <c:v>10</c:v>
                </c:pt>
                <c:pt idx="396">
                  <c:v>10</c:v>
                </c:pt>
                <c:pt idx="397">
                  <c:v>10</c:v>
                </c:pt>
                <c:pt idx="398">
                  <c:v>10</c:v>
                </c:pt>
                <c:pt idx="399">
                  <c:v>10</c:v>
                </c:pt>
                <c:pt idx="400">
                  <c:v>10</c:v>
                </c:pt>
                <c:pt idx="401">
                  <c:v>10</c:v>
                </c:pt>
                <c:pt idx="402">
                  <c:v>10</c:v>
                </c:pt>
                <c:pt idx="403">
                  <c:v>10</c:v>
                </c:pt>
                <c:pt idx="404">
                  <c:v>10</c:v>
                </c:pt>
                <c:pt idx="405">
                  <c:v>10</c:v>
                </c:pt>
                <c:pt idx="406">
                  <c:v>10</c:v>
                </c:pt>
                <c:pt idx="407">
                  <c:v>10</c:v>
                </c:pt>
                <c:pt idx="408">
                  <c:v>10</c:v>
                </c:pt>
                <c:pt idx="409">
                  <c:v>10</c:v>
                </c:pt>
                <c:pt idx="410">
                  <c:v>10</c:v>
                </c:pt>
                <c:pt idx="411">
                  <c:v>10</c:v>
                </c:pt>
                <c:pt idx="412">
                  <c:v>10</c:v>
                </c:pt>
                <c:pt idx="413">
                  <c:v>10</c:v>
                </c:pt>
                <c:pt idx="414">
                  <c:v>10</c:v>
                </c:pt>
                <c:pt idx="415">
                  <c:v>10</c:v>
                </c:pt>
                <c:pt idx="416">
                  <c:v>10</c:v>
                </c:pt>
                <c:pt idx="417">
                  <c:v>10</c:v>
                </c:pt>
                <c:pt idx="418">
                  <c:v>10</c:v>
                </c:pt>
                <c:pt idx="419">
                  <c:v>10</c:v>
                </c:pt>
                <c:pt idx="420">
                  <c:v>10</c:v>
                </c:pt>
                <c:pt idx="421">
                  <c:v>10</c:v>
                </c:pt>
                <c:pt idx="422">
                  <c:v>10</c:v>
                </c:pt>
                <c:pt idx="423">
                  <c:v>11</c:v>
                </c:pt>
                <c:pt idx="424">
                  <c:v>11</c:v>
                </c:pt>
                <c:pt idx="425">
                  <c:v>11</c:v>
                </c:pt>
                <c:pt idx="426">
                  <c:v>11</c:v>
                </c:pt>
                <c:pt idx="427">
                  <c:v>11</c:v>
                </c:pt>
                <c:pt idx="428">
                  <c:v>11</c:v>
                </c:pt>
                <c:pt idx="429">
                  <c:v>11</c:v>
                </c:pt>
                <c:pt idx="430">
                  <c:v>11</c:v>
                </c:pt>
                <c:pt idx="431">
                  <c:v>11</c:v>
                </c:pt>
                <c:pt idx="432">
                  <c:v>11</c:v>
                </c:pt>
                <c:pt idx="433">
                  <c:v>11</c:v>
                </c:pt>
                <c:pt idx="434">
                  <c:v>11</c:v>
                </c:pt>
                <c:pt idx="435">
                  <c:v>11</c:v>
                </c:pt>
                <c:pt idx="436">
                  <c:v>11</c:v>
                </c:pt>
                <c:pt idx="437">
                  <c:v>11</c:v>
                </c:pt>
                <c:pt idx="438">
                  <c:v>11</c:v>
                </c:pt>
                <c:pt idx="439">
                  <c:v>11</c:v>
                </c:pt>
                <c:pt idx="440">
                  <c:v>11</c:v>
                </c:pt>
                <c:pt idx="441">
                  <c:v>11</c:v>
                </c:pt>
                <c:pt idx="442">
                  <c:v>11</c:v>
                </c:pt>
                <c:pt idx="443">
                  <c:v>11</c:v>
                </c:pt>
                <c:pt idx="444">
                  <c:v>11</c:v>
                </c:pt>
                <c:pt idx="445">
                  <c:v>11</c:v>
                </c:pt>
                <c:pt idx="446">
                  <c:v>11</c:v>
                </c:pt>
                <c:pt idx="447">
                  <c:v>11</c:v>
                </c:pt>
                <c:pt idx="448">
                  <c:v>11</c:v>
                </c:pt>
                <c:pt idx="449">
                  <c:v>11</c:v>
                </c:pt>
                <c:pt idx="450">
                  <c:v>11</c:v>
                </c:pt>
                <c:pt idx="451">
                  <c:v>11</c:v>
                </c:pt>
                <c:pt idx="452">
                  <c:v>11</c:v>
                </c:pt>
                <c:pt idx="453">
                  <c:v>11</c:v>
                </c:pt>
                <c:pt idx="454">
                  <c:v>11</c:v>
                </c:pt>
                <c:pt idx="455">
                  <c:v>11</c:v>
                </c:pt>
                <c:pt idx="456">
                  <c:v>11</c:v>
                </c:pt>
                <c:pt idx="457">
                  <c:v>11</c:v>
                </c:pt>
                <c:pt idx="458">
                  <c:v>11</c:v>
                </c:pt>
                <c:pt idx="459">
                  <c:v>11</c:v>
                </c:pt>
                <c:pt idx="460">
                  <c:v>11</c:v>
                </c:pt>
                <c:pt idx="461">
                  <c:v>11</c:v>
                </c:pt>
                <c:pt idx="462">
                  <c:v>11</c:v>
                </c:pt>
                <c:pt idx="463">
                  <c:v>11</c:v>
                </c:pt>
                <c:pt idx="464">
                  <c:v>12</c:v>
                </c:pt>
                <c:pt idx="465">
                  <c:v>12</c:v>
                </c:pt>
                <c:pt idx="466">
                  <c:v>12</c:v>
                </c:pt>
                <c:pt idx="467">
                  <c:v>12</c:v>
                </c:pt>
                <c:pt idx="468">
                  <c:v>12</c:v>
                </c:pt>
                <c:pt idx="469">
                  <c:v>12</c:v>
                </c:pt>
                <c:pt idx="470">
                  <c:v>12</c:v>
                </c:pt>
                <c:pt idx="471">
                  <c:v>12</c:v>
                </c:pt>
                <c:pt idx="472">
                  <c:v>12</c:v>
                </c:pt>
                <c:pt idx="473">
                  <c:v>12</c:v>
                </c:pt>
                <c:pt idx="474">
                  <c:v>12</c:v>
                </c:pt>
                <c:pt idx="475">
                  <c:v>12</c:v>
                </c:pt>
                <c:pt idx="476">
                  <c:v>12</c:v>
                </c:pt>
                <c:pt idx="477">
                  <c:v>12</c:v>
                </c:pt>
                <c:pt idx="478">
                  <c:v>12</c:v>
                </c:pt>
                <c:pt idx="479">
                  <c:v>12</c:v>
                </c:pt>
                <c:pt idx="480">
                  <c:v>12</c:v>
                </c:pt>
                <c:pt idx="481">
                  <c:v>12</c:v>
                </c:pt>
                <c:pt idx="482">
                  <c:v>12</c:v>
                </c:pt>
                <c:pt idx="483">
                  <c:v>12</c:v>
                </c:pt>
                <c:pt idx="484">
                  <c:v>12</c:v>
                </c:pt>
                <c:pt idx="485">
                  <c:v>12</c:v>
                </c:pt>
                <c:pt idx="486">
                  <c:v>12</c:v>
                </c:pt>
                <c:pt idx="487">
                  <c:v>13</c:v>
                </c:pt>
                <c:pt idx="488">
                  <c:v>13</c:v>
                </c:pt>
                <c:pt idx="489">
                  <c:v>13</c:v>
                </c:pt>
                <c:pt idx="490">
                  <c:v>13</c:v>
                </c:pt>
                <c:pt idx="491">
                  <c:v>13</c:v>
                </c:pt>
                <c:pt idx="492">
                  <c:v>13</c:v>
                </c:pt>
                <c:pt idx="493">
                  <c:v>14</c:v>
                </c:pt>
                <c:pt idx="494">
                  <c:v>14</c:v>
                </c:pt>
                <c:pt idx="495">
                  <c:v>15</c:v>
                </c:pt>
                <c:pt idx="496">
                  <c:v>15</c:v>
                </c:pt>
                <c:pt idx="497">
                  <c:v>16</c:v>
                </c:pt>
                <c:pt idx="498">
                  <c:v>17</c:v>
                </c:pt>
                <c:pt idx="499">
                  <c:v>18</c:v>
                </c:pt>
              </c:numCache>
            </c:numRef>
          </c:xVal>
          <c:yVal>
            <c:numRef>
              <c:f>Binomial!$N$10:$N$509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E2-4AF9-B8E8-E58B692A2A8A}"/>
            </c:ext>
          </c:extLst>
        </c:ser>
        <c:ser>
          <c:idx val="1"/>
          <c:order val="1"/>
          <c:tx>
            <c:strRef>
              <c:f>Binomial!$P$8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Binomial!$P$10:$P$31</c:f>
              <c:numCache>
                <c:formatCode>_(* #,##0.00_);_(* \(#,##0.00\);_(* "-"??_);_(@_)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</c:numCache>
            </c:numRef>
          </c:xVal>
          <c:yVal>
            <c:numRef>
              <c:f>Binomial!$Q$10:$Q$31</c:f>
              <c:numCache>
                <c:formatCode>_(* #,##0.00000_);_(* \(#,##0.00000\);_(* "-"??_);_(@_)</c:formatCode>
                <c:ptCount val="22"/>
                <c:pt idx="0">
                  <c:v>1.329227995784916E-4</c:v>
                </c:pt>
                <c:pt idx="1">
                  <c:v>1.4621507953634075E-3</c:v>
                </c:pt>
                <c:pt idx="2">
                  <c:v>7.9421372748148655E-3</c:v>
                </c:pt>
                <c:pt idx="3">
                  <c:v>2.8462094459744517E-2</c:v>
                </c:pt>
                <c:pt idx="4">
                  <c:v>7.5914495449894315E-2</c:v>
                </c:pt>
                <c:pt idx="5">
                  <c:v>0.16132881723216394</c:v>
                </c:pt>
                <c:pt idx="6">
                  <c:v>0.2858913698313072</c:v>
                </c:pt>
                <c:pt idx="7">
                  <c:v>0.43714589798740972</c:v>
                </c:pt>
                <c:pt idx="8">
                  <c:v>0.5931271301483898</c:v>
                </c:pt>
                <c:pt idx="9">
                  <c:v>0.73177711429148395</c:v>
                </c:pt>
                <c:pt idx="10">
                  <c:v>0.83923085200238168</c:v>
                </c:pt>
                <c:pt idx="11">
                  <c:v>0.91249476407799412</c:v>
                </c:pt>
                <c:pt idx="12">
                  <c:v>0.95675837762367633</c:v>
                </c:pt>
                <c:pt idx="13">
                  <c:v>0.98059263107135153</c:v>
                </c:pt>
                <c:pt idx="14">
                  <c:v>0.99208414612648055</c:v>
                </c:pt>
                <c:pt idx="15">
                  <c:v>0.99706380265036976</c:v>
                </c:pt>
                <c:pt idx="16">
                  <c:v>0.99900898098001401</c:v>
                </c:pt>
                <c:pt idx="17">
                  <c:v>0.99969551450812377</c:v>
                </c:pt>
                <c:pt idx="18">
                  <c:v>0.99991482382960328</c:v>
                </c:pt>
                <c:pt idx="19">
                  <c:v>0.9999783081068736</c:v>
                </c:pt>
                <c:pt idx="20">
                  <c:v>0.99999497272965709</c:v>
                </c:pt>
                <c:pt idx="21">
                  <c:v>0.99999894049698657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E2-4AF9-B8E8-E58B692A2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 val="autoZero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Binomial!$N$3</c:f>
          <c:strCache>
            <c:ptCount val="1"/>
            <c:pt idx="0">
              <c:v>Actual PDF of Binomial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Binomial!$B$2</c:f>
              <c:strCache>
                <c:ptCount val="1"/>
                <c:pt idx="0">
                  <c:v>Binomial Distribution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Binomial!$P$10:$P$31</c:f>
              <c:numCache>
                <c:formatCode>_(* #,##0.00_);_(* \(#,##0.00\);_(* "-"??_);_(@_)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</c:numCache>
            </c:numRef>
          </c:xVal>
          <c:yVal>
            <c:numRef>
              <c:f>Binomial!$R$10:$R$31</c:f>
              <c:numCache>
                <c:formatCode>_(* #,##0.00000_);_(* \(#,##0.00000\);_(* "-"??_);_(@_)</c:formatCode>
                <c:ptCount val="22"/>
                <c:pt idx="0">
                  <c:v>1.329227995784916E-4</c:v>
                </c:pt>
                <c:pt idx="1">
                  <c:v>1.3292279957849162E-3</c:v>
                </c:pt>
                <c:pt idx="2">
                  <c:v>6.479986479451463E-3</c:v>
                </c:pt>
                <c:pt idx="3">
                  <c:v>2.0519957184929643E-2</c:v>
                </c:pt>
                <c:pt idx="4">
                  <c:v>4.7452400990149801E-2</c:v>
                </c:pt>
                <c:pt idx="5">
                  <c:v>8.5414321782269667E-2</c:v>
                </c:pt>
                <c:pt idx="6">
                  <c:v>0.12456255259914313</c:v>
                </c:pt>
                <c:pt idx="7">
                  <c:v>0.15125452815610244</c:v>
                </c:pt>
                <c:pt idx="8">
                  <c:v>0.15598123216098067</c:v>
                </c:pt>
                <c:pt idx="9">
                  <c:v>0.1386499841430939</c:v>
                </c:pt>
                <c:pt idx="10">
                  <c:v>0.10745373771089774</c:v>
                </c:pt>
                <c:pt idx="11">
                  <c:v>7.32639120756121E-2</c:v>
                </c:pt>
                <c:pt idx="12">
                  <c:v>4.4263613545682354E-2</c:v>
                </c:pt>
                <c:pt idx="13">
                  <c:v>2.3834253447675074E-2</c:v>
                </c:pt>
                <c:pt idx="14">
                  <c:v>1.1491515055129058E-2</c:v>
                </c:pt>
                <c:pt idx="15">
                  <c:v>4.9796565238892695E-3</c:v>
                </c:pt>
                <c:pt idx="16">
                  <c:v>1.9451783296442428E-3</c:v>
                </c:pt>
                <c:pt idx="17">
                  <c:v>6.8653352810973142E-4</c:v>
                </c:pt>
                <c:pt idx="18">
                  <c:v>2.1930932147949797E-4</c:v>
                </c:pt>
                <c:pt idx="19">
                  <c:v>6.3484277270380962E-5</c:v>
                </c:pt>
                <c:pt idx="20">
                  <c:v>1.6664622783475027E-5</c:v>
                </c:pt>
                <c:pt idx="21">
                  <c:v>3.9677673293988186E-6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C8-4E3F-8765-120035B0B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809512"/>
        <c:axId val="913810496"/>
      </c:scatterChart>
      <c:valAx>
        <c:axId val="913809512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10496"/>
        <c:crosses val="autoZero"/>
        <c:crossBetween val="midCat"/>
      </c:valAx>
      <c:valAx>
        <c:axId val="913810496"/>
        <c:scaling>
          <c:orientation val="minMax"/>
        </c:scaling>
        <c:delete val="0"/>
        <c:axPos val="l"/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809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ChiSquare!$N$2</c:f>
          <c:strCache>
            <c:ptCount val="1"/>
            <c:pt idx="0">
              <c:v>Empirical and Actual CDF of ChiSquare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ChiSquare!$M$8</c:f>
              <c:strCache>
                <c:ptCount val="1"/>
                <c:pt idx="0">
                  <c:v>Empirical CDF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ChiSquare!$M$10:$M$509</c:f>
              <c:numCache>
                <c:formatCode>_(* #,##0.00000_);_(* \(#,##0.00000\);_(* "-"??_);_(@_)</c:formatCode>
                <c:ptCount val="500"/>
                <c:pt idx="0">
                  <c:v>3.6477793776333645E-3</c:v>
                </c:pt>
                <c:pt idx="1">
                  <c:v>4.6605930848157935E-3</c:v>
                </c:pt>
                <c:pt idx="2">
                  <c:v>1.030914053072937E-2</c:v>
                </c:pt>
                <c:pt idx="3">
                  <c:v>1.3146144826957137E-2</c:v>
                </c:pt>
                <c:pt idx="4">
                  <c:v>1.428466858438788E-2</c:v>
                </c:pt>
                <c:pt idx="5">
                  <c:v>1.5344842613310492E-2</c:v>
                </c:pt>
                <c:pt idx="6">
                  <c:v>1.5967612622581569E-2</c:v>
                </c:pt>
                <c:pt idx="7">
                  <c:v>1.6850778976974314E-2</c:v>
                </c:pt>
                <c:pt idx="8">
                  <c:v>1.8999489053916921E-2</c:v>
                </c:pt>
                <c:pt idx="9">
                  <c:v>2.3539690940930839E-2</c:v>
                </c:pt>
                <c:pt idx="10">
                  <c:v>3.0164401658346097E-2</c:v>
                </c:pt>
                <c:pt idx="11">
                  <c:v>3.2478486405489698E-2</c:v>
                </c:pt>
                <c:pt idx="12">
                  <c:v>3.6151636015209716E-2</c:v>
                </c:pt>
                <c:pt idx="13">
                  <c:v>3.840022746548398E-2</c:v>
                </c:pt>
                <c:pt idx="14">
                  <c:v>4.2466547836549233E-2</c:v>
                </c:pt>
                <c:pt idx="15">
                  <c:v>4.9721025851907102E-2</c:v>
                </c:pt>
                <c:pt idx="16">
                  <c:v>5.3203382130458055E-2</c:v>
                </c:pt>
                <c:pt idx="17">
                  <c:v>5.7677003179267022E-2</c:v>
                </c:pt>
                <c:pt idx="18">
                  <c:v>6.593705947728587E-2</c:v>
                </c:pt>
                <c:pt idx="19">
                  <c:v>6.6937264140823002E-2</c:v>
                </c:pt>
                <c:pt idx="20">
                  <c:v>7.1573616747706528E-2</c:v>
                </c:pt>
                <c:pt idx="21">
                  <c:v>7.2040921238330807E-2</c:v>
                </c:pt>
                <c:pt idx="22">
                  <c:v>7.2292211036200524E-2</c:v>
                </c:pt>
                <c:pt idx="23">
                  <c:v>7.7913668077910461E-2</c:v>
                </c:pt>
                <c:pt idx="24">
                  <c:v>7.8090724578297022E-2</c:v>
                </c:pt>
                <c:pt idx="25">
                  <c:v>7.8427698891275377E-2</c:v>
                </c:pt>
                <c:pt idx="26">
                  <c:v>8.0725817484145868E-2</c:v>
                </c:pt>
                <c:pt idx="27">
                  <c:v>8.6191053545019505E-2</c:v>
                </c:pt>
                <c:pt idx="28">
                  <c:v>8.7160579231596771E-2</c:v>
                </c:pt>
                <c:pt idx="29">
                  <c:v>8.8521898395172813E-2</c:v>
                </c:pt>
                <c:pt idx="30">
                  <c:v>9.1150189636293219E-2</c:v>
                </c:pt>
                <c:pt idx="31">
                  <c:v>9.6795383438979476E-2</c:v>
                </c:pt>
                <c:pt idx="32">
                  <c:v>0.10011037102414709</c:v>
                </c:pt>
                <c:pt idx="33">
                  <c:v>0.11095815760697103</c:v>
                </c:pt>
                <c:pt idx="34">
                  <c:v>0.11275985594743333</c:v>
                </c:pt>
                <c:pt idx="35">
                  <c:v>0.13963637183392888</c:v>
                </c:pt>
                <c:pt idx="36">
                  <c:v>0.1447782582328366</c:v>
                </c:pt>
                <c:pt idx="37">
                  <c:v>0.15592493689036802</c:v>
                </c:pt>
                <c:pt idx="38">
                  <c:v>0.15703103100374552</c:v>
                </c:pt>
                <c:pt idx="39">
                  <c:v>0.15849189233169311</c:v>
                </c:pt>
                <c:pt idx="40">
                  <c:v>0.16216170599750726</c:v>
                </c:pt>
                <c:pt idx="41">
                  <c:v>0.17325356532083497</c:v>
                </c:pt>
                <c:pt idx="42">
                  <c:v>0.17849931908980612</c:v>
                </c:pt>
                <c:pt idx="43">
                  <c:v>0.18386143651679279</c:v>
                </c:pt>
                <c:pt idx="44">
                  <c:v>0.18611957782260269</c:v>
                </c:pt>
                <c:pt idx="45">
                  <c:v>0.18614934358667495</c:v>
                </c:pt>
                <c:pt idx="46">
                  <c:v>0.18782945270118556</c:v>
                </c:pt>
                <c:pt idx="47">
                  <c:v>0.1906417326668704</c:v>
                </c:pt>
                <c:pt idx="48">
                  <c:v>0.19514053113417162</c:v>
                </c:pt>
                <c:pt idx="49">
                  <c:v>0.21046701939333429</c:v>
                </c:pt>
                <c:pt idx="50">
                  <c:v>0.21411328867376864</c:v>
                </c:pt>
                <c:pt idx="51">
                  <c:v>0.2178685040534869</c:v>
                </c:pt>
                <c:pt idx="52">
                  <c:v>0.2196899904907661</c:v>
                </c:pt>
                <c:pt idx="53">
                  <c:v>0.22145417345824583</c:v>
                </c:pt>
                <c:pt idx="54">
                  <c:v>0.23231972191632902</c:v>
                </c:pt>
                <c:pt idx="55">
                  <c:v>0.23405241306671876</c:v>
                </c:pt>
                <c:pt idx="56">
                  <c:v>0.23622885447469102</c:v>
                </c:pt>
                <c:pt idx="57">
                  <c:v>0.23758544869044274</c:v>
                </c:pt>
                <c:pt idx="58">
                  <c:v>0.24437305284599578</c:v>
                </c:pt>
                <c:pt idx="59">
                  <c:v>0.24500496391062948</c:v>
                </c:pt>
                <c:pt idx="60">
                  <c:v>0.24959571024669264</c:v>
                </c:pt>
                <c:pt idx="61">
                  <c:v>0.25049624759876832</c:v>
                </c:pt>
                <c:pt idx="62">
                  <c:v>0.25600375100339912</c:v>
                </c:pt>
                <c:pt idx="63">
                  <c:v>0.26770653910803921</c:v>
                </c:pt>
                <c:pt idx="64">
                  <c:v>0.26840723324773758</c:v>
                </c:pt>
                <c:pt idx="65">
                  <c:v>0.27242430130140527</c:v>
                </c:pt>
                <c:pt idx="66">
                  <c:v>0.27392912221569338</c:v>
                </c:pt>
                <c:pt idx="67">
                  <c:v>0.27508879580395029</c:v>
                </c:pt>
                <c:pt idx="68">
                  <c:v>0.28219349156334883</c:v>
                </c:pt>
                <c:pt idx="69">
                  <c:v>0.28473247974328081</c:v>
                </c:pt>
                <c:pt idx="70">
                  <c:v>0.28598321602460725</c:v>
                </c:pt>
                <c:pt idx="71">
                  <c:v>0.30372023775404283</c:v>
                </c:pt>
                <c:pt idx="72">
                  <c:v>0.31551020979309363</c:v>
                </c:pt>
                <c:pt idx="73">
                  <c:v>0.31679777716948537</c:v>
                </c:pt>
                <c:pt idx="74">
                  <c:v>0.33524139455489688</c:v>
                </c:pt>
                <c:pt idx="75">
                  <c:v>0.34121311506266733</c:v>
                </c:pt>
                <c:pt idx="76">
                  <c:v>0.34229802199154991</c:v>
                </c:pt>
                <c:pt idx="77">
                  <c:v>0.34686481174781469</c:v>
                </c:pt>
                <c:pt idx="78">
                  <c:v>0.34802007778180089</c:v>
                </c:pt>
                <c:pt idx="79">
                  <c:v>0.34998537217665049</c:v>
                </c:pt>
                <c:pt idx="80">
                  <c:v>0.36157398102567956</c:v>
                </c:pt>
                <c:pt idx="81">
                  <c:v>0.36369394325622145</c:v>
                </c:pt>
                <c:pt idx="82">
                  <c:v>0.36736979003280412</c:v>
                </c:pt>
                <c:pt idx="83">
                  <c:v>0.36895591616560325</c:v>
                </c:pt>
                <c:pt idx="84">
                  <c:v>0.3710265201393691</c:v>
                </c:pt>
                <c:pt idx="85">
                  <c:v>0.38534792450332739</c:v>
                </c:pt>
                <c:pt idx="86">
                  <c:v>0.38934998994932146</c:v>
                </c:pt>
                <c:pt idx="87">
                  <c:v>0.4046760961971409</c:v>
                </c:pt>
                <c:pt idx="88">
                  <c:v>0.40751204625057807</c:v>
                </c:pt>
                <c:pt idx="89">
                  <c:v>0.41913979145333075</c:v>
                </c:pt>
                <c:pt idx="90">
                  <c:v>0.43241557985959228</c:v>
                </c:pt>
                <c:pt idx="91">
                  <c:v>0.44630971688581156</c:v>
                </c:pt>
                <c:pt idx="92">
                  <c:v>0.45371548208237639</c:v>
                </c:pt>
                <c:pt idx="93">
                  <c:v>0.45744214161464003</c:v>
                </c:pt>
                <c:pt idx="94">
                  <c:v>0.46264180490930856</c:v>
                </c:pt>
                <c:pt idx="95">
                  <c:v>0.47146395816562553</c:v>
                </c:pt>
                <c:pt idx="96">
                  <c:v>0.47203512095442601</c:v>
                </c:pt>
                <c:pt idx="97">
                  <c:v>0.47623920084048943</c:v>
                </c:pt>
                <c:pt idx="98">
                  <c:v>0.48355272694605911</c:v>
                </c:pt>
                <c:pt idx="99">
                  <c:v>0.49828483795135403</c:v>
                </c:pt>
                <c:pt idx="100">
                  <c:v>0.50344458157464689</c:v>
                </c:pt>
                <c:pt idx="101">
                  <c:v>0.51549074257007266</c:v>
                </c:pt>
                <c:pt idx="102">
                  <c:v>0.52709003953093247</c:v>
                </c:pt>
                <c:pt idx="103">
                  <c:v>0.53531281754834403</c:v>
                </c:pt>
                <c:pt idx="104">
                  <c:v>0.54049735390613562</c:v>
                </c:pt>
                <c:pt idx="105">
                  <c:v>0.54277881673972528</c:v>
                </c:pt>
                <c:pt idx="106">
                  <c:v>0.54912068980258932</c:v>
                </c:pt>
                <c:pt idx="107">
                  <c:v>0.55434234318362618</c:v>
                </c:pt>
                <c:pt idx="108">
                  <c:v>0.55931367099980012</c:v>
                </c:pt>
                <c:pt idx="109">
                  <c:v>0.5598802290024999</c:v>
                </c:pt>
                <c:pt idx="110">
                  <c:v>0.55994488631046779</c:v>
                </c:pt>
                <c:pt idx="111">
                  <c:v>0.56183912659595159</c:v>
                </c:pt>
                <c:pt idx="112">
                  <c:v>0.57441089387884015</c:v>
                </c:pt>
                <c:pt idx="113">
                  <c:v>0.58461973892631736</c:v>
                </c:pt>
                <c:pt idx="114">
                  <c:v>0.58630114877382178</c:v>
                </c:pt>
                <c:pt idx="115">
                  <c:v>0.58690853502099471</c:v>
                </c:pt>
                <c:pt idx="116">
                  <c:v>0.59023023821550435</c:v>
                </c:pt>
                <c:pt idx="117">
                  <c:v>0.59037940005269596</c:v>
                </c:pt>
                <c:pt idx="118">
                  <c:v>0.59683697837672289</c:v>
                </c:pt>
                <c:pt idx="119">
                  <c:v>0.60244332513229859</c:v>
                </c:pt>
                <c:pt idx="120">
                  <c:v>0.60351188986449034</c:v>
                </c:pt>
                <c:pt idx="121">
                  <c:v>0.60577311687398694</c:v>
                </c:pt>
                <c:pt idx="122">
                  <c:v>0.60942270600968429</c:v>
                </c:pt>
                <c:pt idx="123">
                  <c:v>0.62020210654639107</c:v>
                </c:pt>
                <c:pt idx="124">
                  <c:v>0.63192780278676119</c:v>
                </c:pt>
                <c:pt idx="125">
                  <c:v>0.63326605532082381</c:v>
                </c:pt>
                <c:pt idx="126">
                  <c:v>0.64773140883503533</c:v>
                </c:pt>
                <c:pt idx="127">
                  <c:v>0.64867680579216092</c:v>
                </c:pt>
                <c:pt idx="128">
                  <c:v>0.65196798386101018</c:v>
                </c:pt>
                <c:pt idx="129">
                  <c:v>0.66131056678455813</c:v>
                </c:pt>
                <c:pt idx="130">
                  <c:v>0.66304689657886606</c:v>
                </c:pt>
                <c:pt idx="131">
                  <c:v>0.66358775728899466</c:v>
                </c:pt>
                <c:pt idx="132">
                  <c:v>0.6646992678508441</c:v>
                </c:pt>
                <c:pt idx="133">
                  <c:v>0.66474584483133314</c:v>
                </c:pt>
                <c:pt idx="134">
                  <c:v>0.6649019855684446</c:v>
                </c:pt>
                <c:pt idx="135">
                  <c:v>0.66659768277255382</c:v>
                </c:pt>
                <c:pt idx="136">
                  <c:v>0.66802606452968305</c:v>
                </c:pt>
                <c:pt idx="137">
                  <c:v>0.67372068794976148</c:v>
                </c:pt>
                <c:pt idx="138">
                  <c:v>0.68426970928222608</c:v>
                </c:pt>
                <c:pt idx="139">
                  <c:v>0.68971223459477082</c:v>
                </c:pt>
                <c:pt idx="140">
                  <c:v>0.68976334244963067</c:v>
                </c:pt>
                <c:pt idx="141">
                  <c:v>0.69064581534377745</c:v>
                </c:pt>
                <c:pt idx="142">
                  <c:v>0.69171351088743938</c:v>
                </c:pt>
                <c:pt idx="143">
                  <c:v>0.71299629847401325</c:v>
                </c:pt>
                <c:pt idx="144">
                  <c:v>0.72178736597600268</c:v>
                </c:pt>
                <c:pt idx="145">
                  <c:v>0.72909601832756332</c:v>
                </c:pt>
                <c:pt idx="146">
                  <c:v>0.7382225471508661</c:v>
                </c:pt>
                <c:pt idx="147">
                  <c:v>0.74268679564377171</c:v>
                </c:pt>
                <c:pt idx="148">
                  <c:v>0.75061608468397423</c:v>
                </c:pt>
                <c:pt idx="149">
                  <c:v>0.75981801207937938</c:v>
                </c:pt>
                <c:pt idx="150">
                  <c:v>0.76011597607484715</c:v>
                </c:pt>
                <c:pt idx="151">
                  <c:v>0.76091852467176668</c:v>
                </c:pt>
                <c:pt idx="152">
                  <c:v>0.76180645123699287</c:v>
                </c:pt>
                <c:pt idx="153">
                  <c:v>0.77251380906104039</c:v>
                </c:pt>
                <c:pt idx="154">
                  <c:v>0.77419338362591794</c:v>
                </c:pt>
                <c:pt idx="155">
                  <c:v>0.80076671634046093</c:v>
                </c:pt>
                <c:pt idx="156">
                  <c:v>0.8084666001184192</c:v>
                </c:pt>
                <c:pt idx="157">
                  <c:v>0.81354183462580543</c:v>
                </c:pt>
                <c:pt idx="158">
                  <c:v>0.81388295900362873</c:v>
                </c:pt>
                <c:pt idx="159">
                  <c:v>0.81454569102794105</c:v>
                </c:pt>
                <c:pt idx="160">
                  <c:v>0.84198051654695383</c:v>
                </c:pt>
                <c:pt idx="161">
                  <c:v>0.84219199441158465</c:v>
                </c:pt>
                <c:pt idx="162">
                  <c:v>0.8450452133902584</c:v>
                </c:pt>
                <c:pt idx="163">
                  <c:v>0.85289949739463444</c:v>
                </c:pt>
                <c:pt idx="164">
                  <c:v>0.85614200827709075</c:v>
                </c:pt>
                <c:pt idx="165">
                  <c:v>0.86548294700877737</c:v>
                </c:pt>
                <c:pt idx="166">
                  <c:v>0.86954118042360629</c:v>
                </c:pt>
                <c:pt idx="167">
                  <c:v>0.87338579525443816</c:v>
                </c:pt>
                <c:pt idx="168">
                  <c:v>0.87680350506284999</c:v>
                </c:pt>
                <c:pt idx="169">
                  <c:v>0.88801201026572463</c:v>
                </c:pt>
                <c:pt idx="170">
                  <c:v>0.90259347339202733</c:v>
                </c:pt>
                <c:pt idx="171">
                  <c:v>0.90643081660070635</c:v>
                </c:pt>
                <c:pt idx="172">
                  <c:v>0.90705075868598861</c:v>
                </c:pt>
                <c:pt idx="173">
                  <c:v>0.91174870413948306</c:v>
                </c:pt>
                <c:pt idx="174">
                  <c:v>0.9179036823864094</c:v>
                </c:pt>
                <c:pt idx="175">
                  <c:v>0.91968720079851507</c:v>
                </c:pt>
                <c:pt idx="176">
                  <c:v>0.92329371397730842</c:v>
                </c:pt>
                <c:pt idx="177">
                  <c:v>0.93267631534155548</c:v>
                </c:pt>
                <c:pt idx="178">
                  <c:v>0.93325018928281211</c:v>
                </c:pt>
                <c:pt idx="179">
                  <c:v>0.93984947551794884</c:v>
                </c:pt>
                <c:pt idx="180">
                  <c:v>0.94047169180570056</c:v>
                </c:pt>
                <c:pt idx="181">
                  <c:v>0.94319833538582787</c:v>
                </c:pt>
                <c:pt idx="182">
                  <c:v>0.94436844744265303</c:v>
                </c:pt>
                <c:pt idx="183">
                  <c:v>0.94497918943313108</c:v>
                </c:pt>
                <c:pt idx="184">
                  <c:v>0.95653688380694724</c:v>
                </c:pt>
                <c:pt idx="185">
                  <c:v>0.95891480250449901</c:v>
                </c:pt>
                <c:pt idx="186">
                  <c:v>0.97476797946669635</c:v>
                </c:pt>
                <c:pt idx="187">
                  <c:v>0.99070852973105128</c:v>
                </c:pt>
                <c:pt idx="188">
                  <c:v>1.0015891330471349</c:v>
                </c:pt>
                <c:pt idx="189">
                  <c:v>1.0107617347571418</c:v>
                </c:pt>
                <c:pt idx="190">
                  <c:v>1.0113114199386335</c:v>
                </c:pt>
                <c:pt idx="191">
                  <c:v>1.0173383680546992</c:v>
                </c:pt>
                <c:pt idx="192">
                  <c:v>1.0226082100272185</c:v>
                </c:pt>
                <c:pt idx="193">
                  <c:v>1.0228012189454143</c:v>
                </c:pt>
                <c:pt idx="194">
                  <c:v>1.0232228835765305</c:v>
                </c:pt>
                <c:pt idx="195">
                  <c:v>1.0331061480275496</c:v>
                </c:pt>
                <c:pt idx="196">
                  <c:v>1.0383874281113821</c:v>
                </c:pt>
                <c:pt idx="197">
                  <c:v>1.0415928609682363</c:v>
                </c:pt>
                <c:pt idx="198">
                  <c:v>1.0541232698660745</c:v>
                </c:pt>
                <c:pt idx="199">
                  <c:v>1.0622147986315995</c:v>
                </c:pt>
                <c:pt idx="200">
                  <c:v>1.0631578232863164</c:v>
                </c:pt>
                <c:pt idx="201">
                  <c:v>1.0640949571215732</c:v>
                </c:pt>
                <c:pt idx="202">
                  <c:v>1.0720766874998466</c:v>
                </c:pt>
                <c:pt idx="203">
                  <c:v>1.0771210242190881</c:v>
                </c:pt>
                <c:pt idx="204">
                  <c:v>1.0806748742064598</c:v>
                </c:pt>
                <c:pt idx="205">
                  <c:v>1.0857876579088965</c:v>
                </c:pt>
                <c:pt idx="206">
                  <c:v>1.092112748602428</c:v>
                </c:pt>
                <c:pt idx="207">
                  <c:v>1.099969626202983</c:v>
                </c:pt>
                <c:pt idx="208">
                  <c:v>1.1006446885527617</c:v>
                </c:pt>
                <c:pt idx="209">
                  <c:v>1.1050883910948377</c:v>
                </c:pt>
                <c:pt idx="210">
                  <c:v>1.1057681257384813</c:v>
                </c:pt>
                <c:pt idx="211">
                  <c:v>1.133312798573693</c:v>
                </c:pt>
                <c:pt idx="212">
                  <c:v>1.1435489923961726</c:v>
                </c:pt>
                <c:pt idx="213">
                  <c:v>1.1529962865953274</c:v>
                </c:pt>
                <c:pt idx="214">
                  <c:v>1.166953551783434</c:v>
                </c:pt>
                <c:pt idx="215">
                  <c:v>1.1670741261352975</c:v>
                </c:pt>
                <c:pt idx="216">
                  <c:v>1.1997315289229979</c:v>
                </c:pt>
                <c:pt idx="217">
                  <c:v>1.2011092745433727</c:v>
                </c:pt>
                <c:pt idx="218">
                  <c:v>1.2019920961569683</c:v>
                </c:pt>
                <c:pt idx="219">
                  <c:v>1.2070668762481285</c:v>
                </c:pt>
                <c:pt idx="220">
                  <c:v>1.2170781559665786</c:v>
                </c:pt>
                <c:pt idx="221">
                  <c:v>1.2212852540828281</c:v>
                </c:pt>
                <c:pt idx="222">
                  <c:v>1.2305820985898781</c:v>
                </c:pt>
                <c:pt idx="223">
                  <c:v>1.2326052891340114</c:v>
                </c:pt>
                <c:pt idx="224">
                  <c:v>1.2336820311395127</c:v>
                </c:pt>
                <c:pt idx="225">
                  <c:v>1.2484564097867079</c:v>
                </c:pt>
                <c:pt idx="226">
                  <c:v>1.2542135726644954</c:v>
                </c:pt>
                <c:pt idx="227">
                  <c:v>1.2711336807354559</c:v>
                </c:pt>
                <c:pt idx="228">
                  <c:v>1.2758604581076751</c:v>
                </c:pt>
                <c:pt idx="229">
                  <c:v>1.2941614990730603</c:v>
                </c:pt>
                <c:pt idx="230">
                  <c:v>1.297146020156368</c:v>
                </c:pt>
                <c:pt idx="231">
                  <c:v>1.3030364634418499</c:v>
                </c:pt>
                <c:pt idx="232">
                  <c:v>1.3112067954460846</c:v>
                </c:pt>
                <c:pt idx="233">
                  <c:v>1.313321648033394</c:v>
                </c:pt>
                <c:pt idx="234">
                  <c:v>1.3201481189591009</c:v>
                </c:pt>
                <c:pt idx="235">
                  <c:v>1.3215780378560225</c:v>
                </c:pt>
                <c:pt idx="236">
                  <c:v>1.3336095339352654</c:v>
                </c:pt>
                <c:pt idx="237">
                  <c:v>1.3399340003040474</c:v>
                </c:pt>
                <c:pt idx="238">
                  <c:v>1.3413105636989677</c:v>
                </c:pt>
                <c:pt idx="239">
                  <c:v>1.3420079015347222</c:v>
                </c:pt>
                <c:pt idx="240">
                  <c:v>1.3482081196129927</c:v>
                </c:pt>
                <c:pt idx="241">
                  <c:v>1.3611980125893595</c:v>
                </c:pt>
                <c:pt idx="242">
                  <c:v>1.3641459630770314</c:v>
                </c:pt>
                <c:pt idx="243">
                  <c:v>1.3670373442450636</c:v>
                </c:pt>
                <c:pt idx="244">
                  <c:v>1.3691999249605409</c:v>
                </c:pt>
                <c:pt idx="245">
                  <c:v>1.3695707575617571</c:v>
                </c:pt>
                <c:pt idx="246">
                  <c:v>1.374260036842222</c:v>
                </c:pt>
                <c:pt idx="247">
                  <c:v>1.39857919490077</c:v>
                </c:pt>
                <c:pt idx="248">
                  <c:v>1.4187630883306788</c:v>
                </c:pt>
                <c:pt idx="249">
                  <c:v>1.4214384239075555</c:v>
                </c:pt>
                <c:pt idx="250">
                  <c:v>1.4241224018703711</c:v>
                </c:pt>
                <c:pt idx="251">
                  <c:v>1.4267977656106496</c:v>
                </c:pt>
                <c:pt idx="252">
                  <c:v>1.4280187161127971</c:v>
                </c:pt>
                <c:pt idx="253">
                  <c:v>1.4336591869162854</c:v>
                </c:pt>
                <c:pt idx="254">
                  <c:v>1.4375878787330238</c:v>
                </c:pt>
                <c:pt idx="255">
                  <c:v>1.4522537464021892</c:v>
                </c:pt>
                <c:pt idx="256">
                  <c:v>1.4598592601217677</c:v>
                </c:pt>
                <c:pt idx="257">
                  <c:v>1.4615833232631774</c:v>
                </c:pt>
                <c:pt idx="258">
                  <c:v>1.4917810555447515</c:v>
                </c:pt>
                <c:pt idx="259">
                  <c:v>1.4936028401764683</c:v>
                </c:pt>
                <c:pt idx="260">
                  <c:v>1.4983756104583028</c:v>
                </c:pt>
                <c:pt idx="261">
                  <c:v>1.5070472310416443</c:v>
                </c:pt>
                <c:pt idx="262">
                  <c:v>1.5155015640198599</c:v>
                </c:pt>
                <c:pt idx="263">
                  <c:v>1.525208867606235</c:v>
                </c:pt>
                <c:pt idx="264">
                  <c:v>1.5334988149632873</c:v>
                </c:pt>
                <c:pt idx="265">
                  <c:v>1.5360843998743119</c:v>
                </c:pt>
                <c:pt idx="266">
                  <c:v>1.5498289036801647</c:v>
                </c:pt>
                <c:pt idx="267">
                  <c:v>1.5505547103185053</c:v>
                </c:pt>
                <c:pt idx="268">
                  <c:v>1.5532102566946344</c:v>
                </c:pt>
                <c:pt idx="269">
                  <c:v>1.5623090919239966</c:v>
                </c:pt>
                <c:pt idx="270">
                  <c:v>1.5838472315013334</c:v>
                </c:pt>
                <c:pt idx="271">
                  <c:v>1.5909405596373936</c:v>
                </c:pt>
                <c:pt idx="272">
                  <c:v>1.6057668907075249</c:v>
                </c:pt>
                <c:pt idx="273">
                  <c:v>1.6060598663261982</c:v>
                </c:pt>
                <c:pt idx="274">
                  <c:v>1.6090903467604543</c:v>
                </c:pt>
                <c:pt idx="275">
                  <c:v>1.6241481046044959</c:v>
                </c:pt>
                <c:pt idx="276">
                  <c:v>1.6321625052013384</c:v>
                </c:pt>
                <c:pt idx="277">
                  <c:v>1.6507082265386019</c:v>
                </c:pt>
                <c:pt idx="278">
                  <c:v>1.6543987790488721</c:v>
                </c:pt>
                <c:pt idx="279">
                  <c:v>1.6578637313851099</c:v>
                </c:pt>
                <c:pt idx="280">
                  <c:v>1.6636377171950629</c:v>
                </c:pt>
                <c:pt idx="281">
                  <c:v>1.6706290925780325</c:v>
                </c:pt>
                <c:pt idx="282">
                  <c:v>1.6728602313630636</c:v>
                </c:pt>
                <c:pt idx="283">
                  <c:v>1.6790023961046661</c:v>
                </c:pt>
                <c:pt idx="284">
                  <c:v>1.7041203121534374</c:v>
                </c:pt>
                <c:pt idx="285">
                  <c:v>1.7080875497002199</c:v>
                </c:pt>
                <c:pt idx="286">
                  <c:v>1.7277214923258208</c:v>
                </c:pt>
                <c:pt idx="287">
                  <c:v>1.7297377578380686</c:v>
                </c:pt>
                <c:pt idx="288">
                  <c:v>1.7326889047263585</c:v>
                </c:pt>
                <c:pt idx="289">
                  <c:v>1.7547574791245983</c:v>
                </c:pt>
                <c:pt idx="290">
                  <c:v>1.7703236233071535</c:v>
                </c:pt>
                <c:pt idx="291">
                  <c:v>1.7707558480696002</c:v>
                </c:pt>
                <c:pt idx="292">
                  <c:v>1.8067331559637894</c:v>
                </c:pt>
                <c:pt idx="293">
                  <c:v>1.8360238199258589</c:v>
                </c:pt>
                <c:pt idx="294">
                  <c:v>1.8390431732247112</c:v>
                </c:pt>
                <c:pt idx="295">
                  <c:v>1.8449422958218191</c:v>
                </c:pt>
                <c:pt idx="296">
                  <c:v>1.8481138598994393</c:v>
                </c:pt>
                <c:pt idx="297">
                  <c:v>1.8580779514632197</c:v>
                </c:pt>
                <c:pt idx="298">
                  <c:v>1.8591762990558789</c:v>
                </c:pt>
                <c:pt idx="299">
                  <c:v>1.8610528552897043</c:v>
                </c:pt>
                <c:pt idx="300">
                  <c:v>1.8980451675777714</c:v>
                </c:pt>
                <c:pt idx="301">
                  <c:v>1.9092231833633495</c:v>
                </c:pt>
                <c:pt idx="302">
                  <c:v>1.9218218243788134</c:v>
                </c:pt>
                <c:pt idx="303">
                  <c:v>1.9245924770665837</c:v>
                </c:pt>
                <c:pt idx="304">
                  <c:v>1.9396849354562613</c:v>
                </c:pt>
                <c:pt idx="305">
                  <c:v>1.9438180805116205</c:v>
                </c:pt>
                <c:pt idx="306">
                  <c:v>1.9490742483746537</c:v>
                </c:pt>
                <c:pt idx="307">
                  <c:v>1.965323806103523</c:v>
                </c:pt>
                <c:pt idx="308">
                  <c:v>1.9906914207619539</c:v>
                </c:pt>
                <c:pt idx="309">
                  <c:v>1.9916878071644271</c:v>
                </c:pt>
                <c:pt idx="310">
                  <c:v>1.9946069277480294</c:v>
                </c:pt>
                <c:pt idx="311">
                  <c:v>1.9968227550881474</c:v>
                </c:pt>
                <c:pt idx="312">
                  <c:v>2.0044068074468306</c:v>
                </c:pt>
                <c:pt idx="313">
                  <c:v>2.0086717367566314</c:v>
                </c:pt>
                <c:pt idx="314">
                  <c:v>2.0431364360363502</c:v>
                </c:pt>
                <c:pt idx="315">
                  <c:v>2.058129092969557</c:v>
                </c:pt>
                <c:pt idx="316">
                  <c:v>2.0777720878553905</c:v>
                </c:pt>
                <c:pt idx="317">
                  <c:v>2.0799571459583115</c:v>
                </c:pt>
                <c:pt idx="318">
                  <c:v>2.1067062107757168</c:v>
                </c:pt>
                <c:pt idx="319">
                  <c:v>2.1095695469664331</c:v>
                </c:pt>
                <c:pt idx="320">
                  <c:v>2.1126671090080964</c:v>
                </c:pt>
                <c:pt idx="321">
                  <c:v>2.1205513020330624</c:v>
                </c:pt>
                <c:pt idx="322">
                  <c:v>2.1369900111537805</c:v>
                </c:pt>
                <c:pt idx="323">
                  <c:v>2.1370838880714418</c:v>
                </c:pt>
                <c:pt idx="324">
                  <c:v>2.1495014109946426</c:v>
                </c:pt>
                <c:pt idx="325">
                  <c:v>2.1504012247905151</c:v>
                </c:pt>
                <c:pt idx="326">
                  <c:v>2.1634970687404831</c:v>
                </c:pt>
                <c:pt idx="327">
                  <c:v>2.2072587744245262</c:v>
                </c:pt>
                <c:pt idx="328">
                  <c:v>2.2072956523306533</c:v>
                </c:pt>
                <c:pt idx="329">
                  <c:v>2.2079790934137611</c:v>
                </c:pt>
                <c:pt idx="330">
                  <c:v>2.208779480961728</c:v>
                </c:pt>
                <c:pt idx="331">
                  <c:v>2.2231758636414112</c:v>
                </c:pt>
                <c:pt idx="332">
                  <c:v>2.2256992310997621</c:v>
                </c:pt>
                <c:pt idx="333">
                  <c:v>2.2471941239321822</c:v>
                </c:pt>
                <c:pt idx="334">
                  <c:v>2.2638090235332751</c:v>
                </c:pt>
                <c:pt idx="335">
                  <c:v>2.3042635443153361</c:v>
                </c:pt>
                <c:pt idx="336">
                  <c:v>2.3060273127579922</c:v>
                </c:pt>
                <c:pt idx="337">
                  <c:v>2.3127846283535458</c:v>
                </c:pt>
                <c:pt idx="338">
                  <c:v>2.3329483704279124</c:v>
                </c:pt>
                <c:pt idx="339">
                  <c:v>2.3429490168412181</c:v>
                </c:pt>
                <c:pt idx="340">
                  <c:v>2.353970767497334</c:v>
                </c:pt>
                <c:pt idx="341">
                  <c:v>2.3578162929228244</c:v>
                </c:pt>
                <c:pt idx="342">
                  <c:v>2.3624820764048056</c:v>
                </c:pt>
                <c:pt idx="343">
                  <c:v>2.3867592835173128</c:v>
                </c:pt>
                <c:pt idx="344">
                  <c:v>2.4114212492512683</c:v>
                </c:pt>
                <c:pt idx="345">
                  <c:v>2.4191862416064969</c:v>
                </c:pt>
                <c:pt idx="346">
                  <c:v>2.4207552879936394</c:v>
                </c:pt>
                <c:pt idx="347">
                  <c:v>2.4382719561854271</c:v>
                </c:pt>
                <c:pt idx="348">
                  <c:v>2.4433854959562757</c:v>
                </c:pt>
                <c:pt idx="349">
                  <c:v>2.4463198643555852</c:v>
                </c:pt>
                <c:pt idx="350">
                  <c:v>2.4667220645893302</c:v>
                </c:pt>
                <c:pt idx="351">
                  <c:v>2.4685264532684847</c:v>
                </c:pt>
                <c:pt idx="352">
                  <c:v>2.4717602157003911</c:v>
                </c:pt>
                <c:pt idx="353">
                  <c:v>2.493611578662394</c:v>
                </c:pt>
                <c:pt idx="354">
                  <c:v>2.5406631725755249</c:v>
                </c:pt>
                <c:pt idx="355">
                  <c:v>2.5439216505463746</c:v>
                </c:pt>
                <c:pt idx="356">
                  <c:v>2.6098668432814724</c:v>
                </c:pt>
                <c:pt idx="357">
                  <c:v>2.615867573381883</c:v>
                </c:pt>
                <c:pt idx="358">
                  <c:v>2.6177174856366863</c:v>
                </c:pt>
                <c:pt idx="359">
                  <c:v>2.6278738217062592</c:v>
                </c:pt>
                <c:pt idx="360">
                  <c:v>2.6328679477541734</c:v>
                </c:pt>
                <c:pt idx="361">
                  <c:v>2.6385837509431469</c:v>
                </c:pt>
                <c:pt idx="362">
                  <c:v>2.6402833220813582</c:v>
                </c:pt>
                <c:pt idx="363">
                  <c:v>2.644415814038561</c:v>
                </c:pt>
                <c:pt idx="364">
                  <c:v>2.6495944649937084</c:v>
                </c:pt>
                <c:pt idx="365">
                  <c:v>2.6589217737790527</c:v>
                </c:pt>
                <c:pt idx="366">
                  <c:v>2.6624352908463225</c:v>
                </c:pt>
                <c:pt idx="367">
                  <c:v>2.6697671167344712</c:v>
                </c:pt>
                <c:pt idx="368">
                  <c:v>2.6763963408019205</c:v>
                </c:pt>
                <c:pt idx="369">
                  <c:v>2.6830730214720937</c:v>
                </c:pt>
                <c:pt idx="370">
                  <c:v>2.6877505041325844</c:v>
                </c:pt>
                <c:pt idx="371">
                  <c:v>2.6919842644298542</c:v>
                </c:pt>
                <c:pt idx="372">
                  <c:v>2.712834140510084</c:v>
                </c:pt>
                <c:pt idx="373">
                  <c:v>2.7324537366656152</c:v>
                </c:pt>
                <c:pt idx="374">
                  <c:v>2.7413279142499203</c:v>
                </c:pt>
                <c:pt idx="375">
                  <c:v>2.7423249981396176</c:v>
                </c:pt>
                <c:pt idx="376">
                  <c:v>2.7577497680087082</c:v>
                </c:pt>
                <c:pt idx="377">
                  <c:v>2.7613778835263014</c:v>
                </c:pt>
                <c:pt idx="378">
                  <c:v>2.7797798209828768</c:v>
                </c:pt>
                <c:pt idx="379">
                  <c:v>2.796254448814433</c:v>
                </c:pt>
                <c:pt idx="380">
                  <c:v>2.85696294505009</c:v>
                </c:pt>
                <c:pt idx="381">
                  <c:v>2.8796626897101922</c:v>
                </c:pt>
                <c:pt idx="382">
                  <c:v>2.922712702673937</c:v>
                </c:pt>
                <c:pt idx="383">
                  <c:v>2.9580880958536193</c:v>
                </c:pt>
                <c:pt idx="384">
                  <c:v>2.9736274092076034</c:v>
                </c:pt>
                <c:pt idx="385">
                  <c:v>2.9767847184925071</c:v>
                </c:pt>
                <c:pt idx="386">
                  <c:v>2.9988058543148779</c:v>
                </c:pt>
                <c:pt idx="387">
                  <c:v>3.0196605601932669</c:v>
                </c:pt>
                <c:pt idx="388">
                  <c:v>3.0624031809391359</c:v>
                </c:pt>
                <c:pt idx="389">
                  <c:v>3.0681144384090895</c:v>
                </c:pt>
                <c:pt idx="390">
                  <c:v>3.1023122843534923</c:v>
                </c:pt>
                <c:pt idx="391">
                  <c:v>3.1024137086890931</c:v>
                </c:pt>
                <c:pt idx="392">
                  <c:v>3.1622742288234753</c:v>
                </c:pt>
                <c:pt idx="393">
                  <c:v>3.1853956238962851</c:v>
                </c:pt>
                <c:pt idx="394">
                  <c:v>3.2098577830282826</c:v>
                </c:pt>
                <c:pt idx="395">
                  <c:v>3.2124696925694298</c:v>
                </c:pt>
                <c:pt idx="396">
                  <c:v>3.2201214945755439</c:v>
                </c:pt>
                <c:pt idx="397">
                  <c:v>3.2393789737606524</c:v>
                </c:pt>
                <c:pt idx="398">
                  <c:v>3.2424442812536274</c:v>
                </c:pt>
                <c:pt idx="399">
                  <c:v>3.2562581286859049</c:v>
                </c:pt>
                <c:pt idx="400">
                  <c:v>3.2706808237739473</c:v>
                </c:pt>
                <c:pt idx="401">
                  <c:v>3.2733418583090521</c:v>
                </c:pt>
                <c:pt idx="402">
                  <c:v>3.273353862981037</c:v>
                </c:pt>
                <c:pt idx="403">
                  <c:v>3.27757661812208</c:v>
                </c:pt>
                <c:pt idx="404">
                  <c:v>3.3045414184921578</c:v>
                </c:pt>
                <c:pt idx="405">
                  <c:v>3.3053526963531974</c:v>
                </c:pt>
                <c:pt idx="406">
                  <c:v>3.3136316730952844</c:v>
                </c:pt>
                <c:pt idx="407">
                  <c:v>3.3428086641640662</c:v>
                </c:pt>
                <c:pt idx="408">
                  <c:v>3.3749367208203576</c:v>
                </c:pt>
                <c:pt idx="409">
                  <c:v>3.4313424064577078</c:v>
                </c:pt>
                <c:pt idx="410">
                  <c:v>3.438323620127163</c:v>
                </c:pt>
                <c:pt idx="411">
                  <c:v>3.4535955637424265</c:v>
                </c:pt>
                <c:pt idx="412">
                  <c:v>3.4543808363718971</c:v>
                </c:pt>
                <c:pt idx="413">
                  <c:v>3.4560803454086026</c:v>
                </c:pt>
                <c:pt idx="414">
                  <c:v>3.4668521189057864</c:v>
                </c:pt>
                <c:pt idx="415">
                  <c:v>3.4754400677632735</c:v>
                </c:pt>
                <c:pt idx="416">
                  <c:v>3.4812714526861943</c:v>
                </c:pt>
                <c:pt idx="417">
                  <c:v>3.4969273917019192</c:v>
                </c:pt>
                <c:pt idx="418">
                  <c:v>3.5010030900078744</c:v>
                </c:pt>
                <c:pt idx="419">
                  <c:v>3.5148729575899313</c:v>
                </c:pt>
                <c:pt idx="420">
                  <c:v>3.5579347805170674</c:v>
                </c:pt>
                <c:pt idx="421">
                  <c:v>3.5653056186841985</c:v>
                </c:pt>
                <c:pt idx="422">
                  <c:v>3.6139084491653528</c:v>
                </c:pt>
                <c:pt idx="423">
                  <c:v>3.6558888258981304</c:v>
                </c:pt>
                <c:pt idx="424">
                  <c:v>3.6671327275370666</c:v>
                </c:pt>
                <c:pt idx="425">
                  <c:v>3.6741382943390017</c:v>
                </c:pt>
                <c:pt idx="426">
                  <c:v>3.6986781517611593</c:v>
                </c:pt>
                <c:pt idx="427">
                  <c:v>3.7049910195327489</c:v>
                </c:pt>
                <c:pt idx="428">
                  <c:v>3.7457036852413563</c:v>
                </c:pt>
                <c:pt idx="429">
                  <c:v>3.7777335980063271</c:v>
                </c:pt>
                <c:pt idx="430">
                  <c:v>3.7804590492746981</c:v>
                </c:pt>
                <c:pt idx="431">
                  <c:v>3.8144359887640946</c:v>
                </c:pt>
                <c:pt idx="432">
                  <c:v>3.8294271243527143</c:v>
                </c:pt>
                <c:pt idx="433">
                  <c:v>3.8438931811846513</c:v>
                </c:pt>
                <c:pt idx="434">
                  <c:v>3.9004686090792151</c:v>
                </c:pt>
                <c:pt idx="435">
                  <c:v>3.9005260391780574</c:v>
                </c:pt>
                <c:pt idx="436">
                  <c:v>3.917087101126222</c:v>
                </c:pt>
                <c:pt idx="437">
                  <c:v>4.0008604802436807</c:v>
                </c:pt>
                <c:pt idx="438">
                  <c:v>4.0120888821943357</c:v>
                </c:pt>
                <c:pt idx="439">
                  <c:v>4.0232181484318117</c:v>
                </c:pt>
                <c:pt idx="440">
                  <c:v>4.0443078827823387</c:v>
                </c:pt>
                <c:pt idx="441">
                  <c:v>4.0603451390938785</c:v>
                </c:pt>
                <c:pt idx="442">
                  <c:v>4.1079324345897632</c:v>
                </c:pt>
                <c:pt idx="443">
                  <c:v>4.1202876096488721</c:v>
                </c:pt>
                <c:pt idx="444">
                  <c:v>4.1305700104835488</c:v>
                </c:pt>
                <c:pt idx="445">
                  <c:v>4.1947686265645814</c:v>
                </c:pt>
                <c:pt idx="446">
                  <c:v>4.2338588009425813</c:v>
                </c:pt>
                <c:pt idx="447">
                  <c:v>4.2482975579279891</c:v>
                </c:pt>
                <c:pt idx="448">
                  <c:v>4.2623283358382027</c:v>
                </c:pt>
                <c:pt idx="449">
                  <c:v>4.2939508436673455</c:v>
                </c:pt>
                <c:pt idx="450">
                  <c:v>4.3113686398418123</c:v>
                </c:pt>
                <c:pt idx="451">
                  <c:v>4.3822704229859246</c:v>
                </c:pt>
                <c:pt idx="452">
                  <c:v>4.4042604629811075</c:v>
                </c:pt>
                <c:pt idx="453">
                  <c:v>4.4472384734752266</c:v>
                </c:pt>
                <c:pt idx="454">
                  <c:v>4.4580741072181294</c:v>
                </c:pt>
                <c:pt idx="455">
                  <c:v>4.4692328928367111</c:v>
                </c:pt>
                <c:pt idx="456">
                  <c:v>4.478304391797356</c:v>
                </c:pt>
                <c:pt idx="457">
                  <c:v>4.5073120091342984</c:v>
                </c:pt>
                <c:pt idx="458">
                  <c:v>4.6132346844564225</c:v>
                </c:pt>
                <c:pt idx="459">
                  <c:v>4.6463676427010956</c:v>
                </c:pt>
                <c:pt idx="460">
                  <c:v>4.6539917396476502</c:v>
                </c:pt>
                <c:pt idx="461">
                  <c:v>4.7572460897380617</c:v>
                </c:pt>
                <c:pt idx="462">
                  <c:v>4.7845162645847701</c:v>
                </c:pt>
                <c:pt idx="463">
                  <c:v>4.8119286071353589</c:v>
                </c:pt>
                <c:pt idx="464">
                  <c:v>4.9648651322928217</c:v>
                </c:pt>
                <c:pt idx="465">
                  <c:v>5.1036858314681179</c:v>
                </c:pt>
                <c:pt idx="466">
                  <c:v>5.1369411053515712</c:v>
                </c:pt>
                <c:pt idx="467">
                  <c:v>5.2366909221675373</c:v>
                </c:pt>
                <c:pt idx="468">
                  <c:v>5.2501529855293292</c:v>
                </c:pt>
                <c:pt idx="469">
                  <c:v>5.2555653626058003</c:v>
                </c:pt>
                <c:pt idx="470">
                  <c:v>5.2799275995485724</c:v>
                </c:pt>
                <c:pt idx="471">
                  <c:v>5.299562029413166</c:v>
                </c:pt>
                <c:pt idx="472">
                  <c:v>5.3319469705439007</c:v>
                </c:pt>
                <c:pt idx="473">
                  <c:v>5.3490011172031044</c:v>
                </c:pt>
                <c:pt idx="474">
                  <c:v>5.5124569751813421</c:v>
                </c:pt>
                <c:pt idx="475">
                  <c:v>5.5322633747424081</c:v>
                </c:pt>
                <c:pt idx="476">
                  <c:v>5.5342565506910626</c:v>
                </c:pt>
                <c:pt idx="477">
                  <c:v>5.5422569519730054</c:v>
                </c:pt>
                <c:pt idx="478">
                  <c:v>5.5734942429839389</c:v>
                </c:pt>
                <c:pt idx="479">
                  <c:v>5.68085524437506</c:v>
                </c:pt>
                <c:pt idx="480">
                  <c:v>5.8972386975256796</c:v>
                </c:pt>
                <c:pt idx="481">
                  <c:v>6.005173375322447</c:v>
                </c:pt>
                <c:pt idx="482">
                  <c:v>6.067760634436576</c:v>
                </c:pt>
                <c:pt idx="483">
                  <c:v>6.0912440769716705</c:v>
                </c:pt>
                <c:pt idx="484">
                  <c:v>6.1032952361326691</c:v>
                </c:pt>
                <c:pt idx="485">
                  <c:v>6.1736590499490926</c:v>
                </c:pt>
                <c:pt idx="486">
                  <c:v>6.2376387720286051</c:v>
                </c:pt>
                <c:pt idx="487">
                  <c:v>6.9283974430360278</c:v>
                </c:pt>
                <c:pt idx="488">
                  <c:v>6.9506522430931543</c:v>
                </c:pt>
                <c:pt idx="489">
                  <c:v>7.0651327002099915</c:v>
                </c:pt>
                <c:pt idx="490">
                  <c:v>7.1657255976182404</c:v>
                </c:pt>
                <c:pt idx="491">
                  <c:v>7.425835086415157</c:v>
                </c:pt>
                <c:pt idx="492">
                  <c:v>7.6627918745470431</c:v>
                </c:pt>
                <c:pt idx="493">
                  <c:v>7.939039788515422</c:v>
                </c:pt>
                <c:pt idx="494">
                  <c:v>8.2730199567521261</c:v>
                </c:pt>
                <c:pt idx="495">
                  <c:v>10.271532252020126</c:v>
                </c:pt>
                <c:pt idx="496">
                  <c:v>10.429327410777361</c:v>
                </c:pt>
                <c:pt idx="497">
                  <c:v>13.269808774227391</c:v>
                </c:pt>
                <c:pt idx="498">
                  <c:v>14.014442243504041</c:v>
                </c:pt>
                <c:pt idx="499">
                  <c:v>17.041661479126958</c:v>
                </c:pt>
              </c:numCache>
            </c:numRef>
          </c:xVal>
          <c:yVal>
            <c:numRef>
              <c:f>ChiSquare!$N$10:$N$509</c:f>
              <c:numCache>
                <c:formatCode>_(* #,##0.0000_);_(* \(#,##0.0000\);_(* "-"??_);_(@_)</c:formatCode>
                <c:ptCount val="500"/>
                <c:pt idx="0">
                  <c:v>2E-3</c:v>
                </c:pt>
                <c:pt idx="1">
                  <c:v>4.0000000000000001E-3</c:v>
                </c:pt>
                <c:pt idx="2">
                  <c:v>6.0000000000000001E-3</c:v>
                </c:pt>
                <c:pt idx="3">
                  <c:v>8.0000000000000002E-3</c:v>
                </c:pt>
                <c:pt idx="4">
                  <c:v>0.01</c:v>
                </c:pt>
                <c:pt idx="5">
                  <c:v>1.2E-2</c:v>
                </c:pt>
                <c:pt idx="6">
                  <c:v>1.4E-2</c:v>
                </c:pt>
                <c:pt idx="7">
                  <c:v>1.6E-2</c:v>
                </c:pt>
                <c:pt idx="8">
                  <c:v>1.7999999999999999E-2</c:v>
                </c:pt>
                <c:pt idx="9">
                  <c:v>0.02</c:v>
                </c:pt>
                <c:pt idx="10">
                  <c:v>2.1999999999999999E-2</c:v>
                </c:pt>
                <c:pt idx="11">
                  <c:v>2.4E-2</c:v>
                </c:pt>
                <c:pt idx="12">
                  <c:v>2.5999999999999999E-2</c:v>
                </c:pt>
                <c:pt idx="13">
                  <c:v>2.8000000000000001E-2</c:v>
                </c:pt>
                <c:pt idx="14">
                  <c:v>0.03</c:v>
                </c:pt>
                <c:pt idx="15">
                  <c:v>3.2000000000000001E-2</c:v>
                </c:pt>
                <c:pt idx="16">
                  <c:v>3.4000000000000002E-2</c:v>
                </c:pt>
                <c:pt idx="17">
                  <c:v>3.5999999999999997E-2</c:v>
                </c:pt>
                <c:pt idx="18">
                  <c:v>3.7999999999999999E-2</c:v>
                </c:pt>
                <c:pt idx="19">
                  <c:v>0.04</c:v>
                </c:pt>
                <c:pt idx="20">
                  <c:v>4.2000000000000003E-2</c:v>
                </c:pt>
                <c:pt idx="21">
                  <c:v>4.3999999999999997E-2</c:v>
                </c:pt>
                <c:pt idx="22">
                  <c:v>4.5999999999999999E-2</c:v>
                </c:pt>
                <c:pt idx="23">
                  <c:v>4.8000000000000001E-2</c:v>
                </c:pt>
                <c:pt idx="24">
                  <c:v>0.05</c:v>
                </c:pt>
                <c:pt idx="25">
                  <c:v>5.1999999999999998E-2</c:v>
                </c:pt>
                <c:pt idx="26">
                  <c:v>5.3999999999999999E-2</c:v>
                </c:pt>
                <c:pt idx="27">
                  <c:v>5.6000000000000001E-2</c:v>
                </c:pt>
                <c:pt idx="28">
                  <c:v>5.8000000000000003E-2</c:v>
                </c:pt>
                <c:pt idx="29">
                  <c:v>0.06</c:v>
                </c:pt>
                <c:pt idx="30">
                  <c:v>6.2E-2</c:v>
                </c:pt>
                <c:pt idx="31">
                  <c:v>6.4000000000000001E-2</c:v>
                </c:pt>
                <c:pt idx="32">
                  <c:v>6.6000000000000003E-2</c:v>
                </c:pt>
                <c:pt idx="33">
                  <c:v>6.8000000000000005E-2</c:v>
                </c:pt>
                <c:pt idx="34">
                  <c:v>7.0000000000000007E-2</c:v>
                </c:pt>
                <c:pt idx="35">
                  <c:v>7.1999999999999995E-2</c:v>
                </c:pt>
                <c:pt idx="36">
                  <c:v>7.3999999999999996E-2</c:v>
                </c:pt>
                <c:pt idx="37">
                  <c:v>7.5999999999999998E-2</c:v>
                </c:pt>
                <c:pt idx="38">
                  <c:v>7.8E-2</c:v>
                </c:pt>
                <c:pt idx="39">
                  <c:v>0.08</c:v>
                </c:pt>
                <c:pt idx="40">
                  <c:v>8.2000000000000003E-2</c:v>
                </c:pt>
                <c:pt idx="41">
                  <c:v>8.4000000000000005E-2</c:v>
                </c:pt>
                <c:pt idx="42">
                  <c:v>8.5999999999999993E-2</c:v>
                </c:pt>
                <c:pt idx="43">
                  <c:v>8.7999999999999995E-2</c:v>
                </c:pt>
                <c:pt idx="44">
                  <c:v>0.09</c:v>
                </c:pt>
                <c:pt idx="45">
                  <c:v>9.1999999999999998E-2</c:v>
                </c:pt>
                <c:pt idx="46">
                  <c:v>9.4E-2</c:v>
                </c:pt>
                <c:pt idx="47">
                  <c:v>9.6000000000000002E-2</c:v>
                </c:pt>
                <c:pt idx="48">
                  <c:v>9.8000000000000004E-2</c:v>
                </c:pt>
                <c:pt idx="49">
                  <c:v>0.1</c:v>
                </c:pt>
                <c:pt idx="50">
                  <c:v>0.10199999999999999</c:v>
                </c:pt>
                <c:pt idx="51">
                  <c:v>0.104</c:v>
                </c:pt>
                <c:pt idx="52">
                  <c:v>0.106</c:v>
                </c:pt>
                <c:pt idx="53">
                  <c:v>0.108</c:v>
                </c:pt>
                <c:pt idx="54">
                  <c:v>0.11</c:v>
                </c:pt>
                <c:pt idx="55">
                  <c:v>0.112</c:v>
                </c:pt>
                <c:pt idx="56">
                  <c:v>0.114</c:v>
                </c:pt>
                <c:pt idx="57">
                  <c:v>0.11600000000000001</c:v>
                </c:pt>
                <c:pt idx="58">
                  <c:v>0.11799999999999999</c:v>
                </c:pt>
                <c:pt idx="59">
                  <c:v>0.12</c:v>
                </c:pt>
                <c:pt idx="60">
                  <c:v>0.122</c:v>
                </c:pt>
                <c:pt idx="61">
                  <c:v>0.124</c:v>
                </c:pt>
                <c:pt idx="62">
                  <c:v>0.126</c:v>
                </c:pt>
                <c:pt idx="63">
                  <c:v>0.128</c:v>
                </c:pt>
                <c:pt idx="64">
                  <c:v>0.13</c:v>
                </c:pt>
                <c:pt idx="65">
                  <c:v>0.13200000000000001</c:v>
                </c:pt>
                <c:pt idx="66">
                  <c:v>0.13400000000000001</c:v>
                </c:pt>
                <c:pt idx="67">
                  <c:v>0.13600000000000001</c:v>
                </c:pt>
                <c:pt idx="68">
                  <c:v>0.13800000000000001</c:v>
                </c:pt>
                <c:pt idx="69">
                  <c:v>0.14000000000000001</c:v>
                </c:pt>
                <c:pt idx="70">
                  <c:v>0.14199999999999999</c:v>
                </c:pt>
                <c:pt idx="71">
                  <c:v>0.14399999999999999</c:v>
                </c:pt>
                <c:pt idx="72">
                  <c:v>0.14599999999999999</c:v>
                </c:pt>
                <c:pt idx="73">
                  <c:v>0.14799999999999999</c:v>
                </c:pt>
                <c:pt idx="74">
                  <c:v>0.15</c:v>
                </c:pt>
                <c:pt idx="75">
                  <c:v>0.152</c:v>
                </c:pt>
                <c:pt idx="76">
                  <c:v>0.154</c:v>
                </c:pt>
                <c:pt idx="77">
                  <c:v>0.156</c:v>
                </c:pt>
                <c:pt idx="78">
                  <c:v>0.158</c:v>
                </c:pt>
                <c:pt idx="79">
                  <c:v>0.16</c:v>
                </c:pt>
                <c:pt idx="80">
                  <c:v>0.16200000000000001</c:v>
                </c:pt>
                <c:pt idx="81">
                  <c:v>0.16400000000000001</c:v>
                </c:pt>
                <c:pt idx="82">
                  <c:v>0.16600000000000001</c:v>
                </c:pt>
                <c:pt idx="83">
                  <c:v>0.16800000000000001</c:v>
                </c:pt>
                <c:pt idx="84">
                  <c:v>0.17</c:v>
                </c:pt>
                <c:pt idx="85">
                  <c:v>0.17199999999999999</c:v>
                </c:pt>
                <c:pt idx="86">
                  <c:v>0.17399999999999999</c:v>
                </c:pt>
                <c:pt idx="87">
                  <c:v>0.17599999999999999</c:v>
                </c:pt>
                <c:pt idx="88">
                  <c:v>0.17799999999999999</c:v>
                </c:pt>
                <c:pt idx="89">
                  <c:v>0.18</c:v>
                </c:pt>
                <c:pt idx="90">
                  <c:v>0.182</c:v>
                </c:pt>
                <c:pt idx="91">
                  <c:v>0.184</c:v>
                </c:pt>
                <c:pt idx="92">
                  <c:v>0.186</c:v>
                </c:pt>
                <c:pt idx="93">
                  <c:v>0.188</c:v>
                </c:pt>
                <c:pt idx="94">
                  <c:v>0.19</c:v>
                </c:pt>
                <c:pt idx="95">
                  <c:v>0.192</c:v>
                </c:pt>
                <c:pt idx="96">
                  <c:v>0.19400000000000001</c:v>
                </c:pt>
                <c:pt idx="97">
                  <c:v>0.19600000000000001</c:v>
                </c:pt>
                <c:pt idx="98">
                  <c:v>0.19800000000000001</c:v>
                </c:pt>
                <c:pt idx="99">
                  <c:v>0.2</c:v>
                </c:pt>
                <c:pt idx="100">
                  <c:v>0.20200000000000001</c:v>
                </c:pt>
                <c:pt idx="101">
                  <c:v>0.20399999999999999</c:v>
                </c:pt>
                <c:pt idx="102">
                  <c:v>0.20599999999999999</c:v>
                </c:pt>
                <c:pt idx="103">
                  <c:v>0.20799999999999999</c:v>
                </c:pt>
                <c:pt idx="104">
                  <c:v>0.21</c:v>
                </c:pt>
                <c:pt idx="105">
                  <c:v>0.21199999999999999</c:v>
                </c:pt>
                <c:pt idx="106">
                  <c:v>0.214</c:v>
                </c:pt>
                <c:pt idx="107">
                  <c:v>0.216</c:v>
                </c:pt>
                <c:pt idx="108">
                  <c:v>0.218</c:v>
                </c:pt>
                <c:pt idx="109">
                  <c:v>0.22</c:v>
                </c:pt>
                <c:pt idx="110">
                  <c:v>0.222</c:v>
                </c:pt>
                <c:pt idx="111">
                  <c:v>0.224</c:v>
                </c:pt>
                <c:pt idx="112">
                  <c:v>0.22600000000000001</c:v>
                </c:pt>
                <c:pt idx="113">
                  <c:v>0.22800000000000001</c:v>
                </c:pt>
                <c:pt idx="114">
                  <c:v>0.23</c:v>
                </c:pt>
                <c:pt idx="115">
                  <c:v>0.23200000000000001</c:v>
                </c:pt>
                <c:pt idx="116">
                  <c:v>0.23400000000000001</c:v>
                </c:pt>
                <c:pt idx="117">
                  <c:v>0.23599999999999999</c:v>
                </c:pt>
                <c:pt idx="118">
                  <c:v>0.23799999999999999</c:v>
                </c:pt>
                <c:pt idx="119">
                  <c:v>0.24</c:v>
                </c:pt>
                <c:pt idx="120">
                  <c:v>0.24199999999999999</c:v>
                </c:pt>
                <c:pt idx="121">
                  <c:v>0.24399999999999999</c:v>
                </c:pt>
                <c:pt idx="122">
                  <c:v>0.246</c:v>
                </c:pt>
                <c:pt idx="123">
                  <c:v>0.248</c:v>
                </c:pt>
                <c:pt idx="124">
                  <c:v>0.25</c:v>
                </c:pt>
                <c:pt idx="125">
                  <c:v>0.252</c:v>
                </c:pt>
                <c:pt idx="126">
                  <c:v>0.254</c:v>
                </c:pt>
                <c:pt idx="127">
                  <c:v>0.25600000000000001</c:v>
                </c:pt>
                <c:pt idx="128">
                  <c:v>0.25800000000000001</c:v>
                </c:pt>
                <c:pt idx="129">
                  <c:v>0.26</c:v>
                </c:pt>
                <c:pt idx="130">
                  <c:v>0.26200000000000001</c:v>
                </c:pt>
                <c:pt idx="131">
                  <c:v>0.26400000000000001</c:v>
                </c:pt>
                <c:pt idx="132">
                  <c:v>0.26600000000000001</c:v>
                </c:pt>
                <c:pt idx="133">
                  <c:v>0.26800000000000002</c:v>
                </c:pt>
                <c:pt idx="134">
                  <c:v>0.27</c:v>
                </c:pt>
                <c:pt idx="135">
                  <c:v>0.27200000000000002</c:v>
                </c:pt>
                <c:pt idx="136">
                  <c:v>0.27400000000000002</c:v>
                </c:pt>
                <c:pt idx="137">
                  <c:v>0.27600000000000002</c:v>
                </c:pt>
                <c:pt idx="138">
                  <c:v>0.27800000000000002</c:v>
                </c:pt>
                <c:pt idx="139">
                  <c:v>0.28000000000000003</c:v>
                </c:pt>
                <c:pt idx="140">
                  <c:v>0.28199999999999997</c:v>
                </c:pt>
                <c:pt idx="141">
                  <c:v>0.28399999999999997</c:v>
                </c:pt>
                <c:pt idx="142">
                  <c:v>0.28599999999999998</c:v>
                </c:pt>
                <c:pt idx="143">
                  <c:v>0.28799999999999998</c:v>
                </c:pt>
                <c:pt idx="144">
                  <c:v>0.28999999999999998</c:v>
                </c:pt>
                <c:pt idx="145">
                  <c:v>0.29199999999999998</c:v>
                </c:pt>
                <c:pt idx="146">
                  <c:v>0.29399999999999998</c:v>
                </c:pt>
                <c:pt idx="147">
                  <c:v>0.29599999999999999</c:v>
                </c:pt>
                <c:pt idx="148">
                  <c:v>0.29799999999999999</c:v>
                </c:pt>
                <c:pt idx="149">
                  <c:v>0.3</c:v>
                </c:pt>
                <c:pt idx="150">
                  <c:v>0.30199999999999999</c:v>
                </c:pt>
                <c:pt idx="151">
                  <c:v>0.30399999999999999</c:v>
                </c:pt>
                <c:pt idx="152">
                  <c:v>0.30599999999999999</c:v>
                </c:pt>
                <c:pt idx="153">
                  <c:v>0.308</c:v>
                </c:pt>
                <c:pt idx="154">
                  <c:v>0.31</c:v>
                </c:pt>
                <c:pt idx="155">
                  <c:v>0.312</c:v>
                </c:pt>
                <c:pt idx="156">
                  <c:v>0.314</c:v>
                </c:pt>
                <c:pt idx="157">
                  <c:v>0.316</c:v>
                </c:pt>
                <c:pt idx="158">
                  <c:v>0.318</c:v>
                </c:pt>
                <c:pt idx="159">
                  <c:v>0.32</c:v>
                </c:pt>
                <c:pt idx="160">
                  <c:v>0.32200000000000001</c:v>
                </c:pt>
                <c:pt idx="161">
                  <c:v>0.32400000000000001</c:v>
                </c:pt>
                <c:pt idx="162">
                  <c:v>0.32600000000000001</c:v>
                </c:pt>
                <c:pt idx="163">
                  <c:v>0.32800000000000001</c:v>
                </c:pt>
                <c:pt idx="164">
                  <c:v>0.33</c:v>
                </c:pt>
                <c:pt idx="165">
                  <c:v>0.33200000000000002</c:v>
                </c:pt>
                <c:pt idx="166">
                  <c:v>0.33400000000000002</c:v>
                </c:pt>
                <c:pt idx="167">
                  <c:v>0.33600000000000002</c:v>
                </c:pt>
                <c:pt idx="168">
                  <c:v>0.33800000000000002</c:v>
                </c:pt>
                <c:pt idx="169">
                  <c:v>0.34</c:v>
                </c:pt>
                <c:pt idx="170">
                  <c:v>0.34200000000000003</c:v>
                </c:pt>
                <c:pt idx="171">
                  <c:v>0.34399999999999997</c:v>
                </c:pt>
                <c:pt idx="172">
                  <c:v>0.34599999999999997</c:v>
                </c:pt>
                <c:pt idx="173">
                  <c:v>0.34799999999999998</c:v>
                </c:pt>
                <c:pt idx="174">
                  <c:v>0.35</c:v>
                </c:pt>
                <c:pt idx="175">
                  <c:v>0.35199999999999998</c:v>
                </c:pt>
                <c:pt idx="176">
                  <c:v>0.35399999999999998</c:v>
                </c:pt>
                <c:pt idx="177">
                  <c:v>0.35599999999999998</c:v>
                </c:pt>
                <c:pt idx="178">
                  <c:v>0.35799999999999998</c:v>
                </c:pt>
                <c:pt idx="179">
                  <c:v>0.36</c:v>
                </c:pt>
                <c:pt idx="180">
                  <c:v>0.36199999999999999</c:v>
                </c:pt>
                <c:pt idx="181">
                  <c:v>0.36399999999999999</c:v>
                </c:pt>
                <c:pt idx="182">
                  <c:v>0.36599999999999999</c:v>
                </c:pt>
                <c:pt idx="183">
                  <c:v>0.36799999999999999</c:v>
                </c:pt>
                <c:pt idx="184">
                  <c:v>0.37</c:v>
                </c:pt>
                <c:pt idx="185">
                  <c:v>0.372</c:v>
                </c:pt>
                <c:pt idx="186">
                  <c:v>0.374</c:v>
                </c:pt>
                <c:pt idx="187">
                  <c:v>0.376</c:v>
                </c:pt>
                <c:pt idx="188">
                  <c:v>0.378</c:v>
                </c:pt>
                <c:pt idx="189">
                  <c:v>0.38</c:v>
                </c:pt>
                <c:pt idx="190">
                  <c:v>0.38200000000000001</c:v>
                </c:pt>
                <c:pt idx="191">
                  <c:v>0.38400000000000001</c:v>
                </c:pt>
                <c:pt idx="192">
                  <c:v>0.38600000000000001</c:v>
                </c:pt>
                <c:pt idx="193">
                  <c:v>0.38800000000000001</c:v>
                </c:pt>
                <c:pt idx="194">
                  <c:v>0.39</c:v>
                </c:pt>
                <c:pt idx="195">
                  <c:v>0.39200000000000002</c:v>
                </c:pt>
                <c:pt idx="196">
                  <c:v>0.39400000000000002</c:v>
                </c:pt>
                <c:pt idx="197">
                  <c:v>0.39600000000000002</c:v>
                </c:pt>
                <c:pt idx="198">
                  <c:v>0.39800000000000002</c:v>
                </c:pt>
                <c:pt idx="199">
                  <c:v>0.4</c:v>
                </c:pt>
                <c:pt idx="200">
                  <c:v>0.40200000000000002</c:v>
                </c:pt>
                <c:pt idx="201">
                  <c:v>0.40400000000000003</c:v>
                </c:pt>
                <c:pt idx="202">
                  <c:v>0.40600000000000003</c:v>
                </c:pt>
                <c:pt idx="203">
                  <c:v>0.40799999999999997</c:v>
                </c:pt>
                <c:pt idx="204">
                  <c:v>0.41</c:v>
                </c:pt>
                <c:pt idx="205">
                  <c:v>0.41199999999999998</c:v>
                </c:pt>
                <c:pt idx="206">
                  <c:v>0.41399999999999998</c:v>
                </c:pt>
                <c:pt idx="207">
                  <c:v>0.41599999999999998</c:v>
                </c:pt>
                <c:pt idx="208">
                  <c:v>0.41799999999999998</c:v>
                </c:pt>
                <c:pt idx="209">
                  <c:v>0.42</c:v>
                </c:pt>
                <c:pt idx="210">
                  <c:v>0.42199999999999999</c:v>
                </c:pt>
                <c:pt idx="211">
                  <c:v>0.42399999999999999</c:v>
                </c:pt>
                <c:pt idx="212">
                  <c:v>0.42599999999999999</c:v>
                </c:pt>
                <c:pt idx="213">
                  <c:v>0.42799999999999999</c:v>
                </c:pt>
                <c:pt idx="214">
                  <c:v>0.43</c:v>
                </c:pt>
                <c:pt idx="215">
                  <c:v>0.432</c:v>
                </c:pt>
                <c:pt idx="216">
                  <c:v>0.434</c:v>
                </c:pt>
                <c:pt idx="217">
                  <c:v>0.436</c:v>
                </c:pt>
                <c:pt idx="218">
                  <c:v>0.438</c:v>
                </c:pt>
                <c:pt idx="219">
                  <c:v>0.44</c:v>
                </c:pt>
                <c:pt idx="220">
                  <c:v>0.442</c:v>
                </c:pt>
                <c:pt idx="221">
                  <c:v>0.44400000000000001</c:v>
                </c:pt>
                <c:pt idx="222">
                  <c:v>0.44600000000000001</c:v>
                </c:pt>
                <c:pt idx="223">
                  <c:v>0.44800000000000001</c:v>
                </c:pt>
                <c:pt idx="224">
                  <c:v>0.45</c:v>
                </c:pt>
                <c:pt idx="225">
                  <c:v>0.45200000000000001</c:v>
                </c:pt>
                <c:pt idx="226">
                  <c:v>0.45400000000000001</c:v>
                </c:pt>
                <c:pt idx="227">
                  <c:v>0.45600000000000002</c:v>
                </c:pt>
                <c:pt idx="228">
                  <c:v>0.45800000000000002</c:v>
                </c:pt>
                <c:pt idx="229">
                  <c:v>0.46</c:v>
                </c:pt>
                <c:pt idx="230">
                  <c:v>0.46200000000000002</c:v>
                </c:pt>
                <c:pt idx="231">
                  <c:v>0.46400000000000002</c:v>
                </c:pt>
                <c:pt idx="232">
                  <c:v>0.46600000000000003</c:v>
                </c:pt>
                <c:pt idx="233">
                  <c:v>0.46800000000000003</c:v>
                </c:pt>
                <c:pt idx="234">
                  <c:v>0.47</c:v>
                </c:pt>
                <c:pt idx="235">
                  <c:v>0.47199999999999998</c:v>
                </c:pt>
                <c:pt idx="236">
                  <c:v>0.47399999999999998</c:v>
                </c:pt>
                <c:pt idx="237">
                  <c:v>0.47599999999999998</c:v>
                </c:pt>
                <c:pt idx="238">
                  <c:v>0.47799999999999998</c:v>
                </c:pt>
                <c:pt idx="239">
                  <c:v>0.48</c:v>
                </c:pt>
                <c:pt idx="240">
                  <c:v>0.48199999999999998</c:v>
                </c:pt>
                <c:pt idx="241">
                  <c:v>0.48399999999999999</c:v>
                </c:pt>
                <c:pt idx="242">
                  <c:v>0.48599999999999999</c:v>
                </c:pt>
                <c:pt idx="243">
                  <c:v>0.48799999999999999</c:v>
                </c:pt>
                <c:pt idx="244">
                  <c:v>0.49</c:v>
                </c:pt>
                <c:pt idx="245">
                  <c:v>0.49199999999999999</c:v>
                </c:pt>
                <c:pt idx="246">
                  <c:v>0.49399999999999999</c:v>
                </c:pt>
                <c:pt idx="247">
                  <c:v>0.496</c:v>
                </c:pt>
                <c:pt idx="248">
                  <c:v>0.498</c:v>
                </c:pt>
                <c:pt idx="249">
                  <c:v>0.5</c:v>
                </c:pt>
                <c:pt idx="250">
                  <c:v>0.502</c:v>
                </c:pt>
                <c:pt idx="251">
                  <c:v>0.504</c:v>
                </c:pt>
                <c:pt idx="252">
                  <c:v>0.50600000000000001</c:v>
                </c:pt>
                <c:pt idx="253">
                  <c:v>0.50800000000000001</c:v>
                </c:pt>
                <c:pt idx="254">
                  <c:v>0.51</c:v>
                </c:pt>
                <c:pt idx="255">
                  <c:v>0.51200000000000001</c:v>
                </c:pt>
                <c:pt idx="256">
                  <c:v>0.51400000000000001</c:v>
                </c:pt>
                <c:pt idx="257">
                  <c:v>0.51600000000000001</c:v>
                </c:pt>
                <c:pt idx="258">
                  <c:v>0.51800000000000002</c:v>
                </c:pt>
                <c:pt idx="259">
                  <c:v>0.52</c:v>
                </c:pt>
                <c:pt idx="260">
                  <c:v>0.52200000000000002</c:v>
                </c:pt>
                <c:pt idx="261">
                  <c:v>0.52400000000000002</c:v>
                </c:pt>
                <c:pt idx="262">
                  <c:v>0.52600000000000002</c:v>
                </c:pt>
                <c:pt idx="263">
                  <c:v>0.52800000000000002</c:v>
                </c:pt>
                <c:pt idx="264">
                  <c:v>0.53</c:v>
                </c:pt>
                <c:pt idx="265">
                  <c:v>0.53200000000000003</c:v>
                </c:pt>
                <c:pt idx="266">
                  <c:v>0.53400000000000003</c:v>
                </c:pt>
                <c:pt idx="267">
                  <c:v>0.53600000000000003</c:v>
                </c:pt>
                <c:pt idx="268">
                  <c:v>0.53800000000000003</c:v>
                </c:pt>
                <c:pt idx="269">
                  <c:v>0.54</c:v>
                </c:pt>
                <c:pt idx="270">
                  <c:v>0.54200000000000004</c:v>
                </c:pt>
                <c:pt idx="271">
                  <c:v>0.54400000000000004</c:v>
                </c:pt>
                <c:pt idx="272">
                  <c:v>0.54600000000000004</c:v>
                </c:pt>
                <c:pt idx="273">
                  <c:v>0.54800000000000004</c:v>
                </c:pt>
                <c:pt idx="274">
                  <c:v>0.55000000000000004</c:v>
                </c:pt>
                <c:pt idx="275">
                  <c:v>0.55200000000000005</c:v>
                </c:pt>
                <c:pt idx="276">
                  <c:v>0.55400000000000005</c:v>
                </c:pt>
                <c:pt idx="277">
                  <c:v>0.55600000000000005</c:v>
                </c:pt>
                <c:pt idx="278">
                  <c:v>0.55800000000000005</c:v>
                </c:pt>
                <c:pt idx="279">
                  <c:v>0.56000000000000005</c:v>
                </c:pt>
                <c:pt idx="280">
                  <c:v>0.56200000000000006</c:v>
                </c:pt>
                <c:pt idx="281">
                  <c:v>0.56399999999999995</c:v>
                </c:pt>
                <c:pt idx="282">
                  <c:v>0.56599999999999995</c:v>
                </c:pt>
                <c:pt idx="283">
                  <c:v>0.56799999999999995</c:v>
                </c:pt>
                <c:pt idx="284">
                  <c:v>0.56999999999999995</c:v>
                </c:pt>
                <c:pt idx="285">
                  <c:v>0.57199999999999995</c:v>
                </c:pt>
                <c:pt idx="286">
                  <c:v>0.57399999999999995</c:v>
                </c:pt>
                <c:pt idx="287">
                  <c:v>0.57599999999999996</c:v>
                </c:pt>
                <c:pt idx="288">
                  <c:v>0.57799999999999996</c:v>
                </c:pt>
                <c:pt idx="289">
                  <c:v>0.57999999999999996</c:v>
                </c:pt>
                <c:pt idx="290">
                  <c:v>0.58199999999999996</c:v>
                </c:pt>
                <c:pt idx="291">
                  <c:v>0.58399999999999996</c:v>
                </c:pt>
                <c:pt idx="292">
                  <c:v>0.58599999999999997</c:v>
                </c:pt>
                <c:pt idx="293">
                  <c:v>0.58799999999999997</c:v>
                </c:pt>
                <c:pt idx="294">
                  <c:v>0.59</c:v>
                </c:pt>
                <c:pt idx="295">
                  <c:v>0.59199999999999997</c:v>
                </c:pt>
                <c:pt idx="296">
                  <c:v>0.59399999999999997</c:v>
                </c:pt>
                <c:pt idx="297">
                  <c:v>0.59599999999999997</c:v>
                </c:pt>
                <c:pt idx="298">
                  <c:v>0.59799999999999998</c:v>
                </c:pt>
                <c:pt idx="299">
                  <c:v>0.6</c:v>
                </c:pt>
                <c:pt idx="300">
                  <c:v>0.60199999999999998</c:v>
                </c:pt>
                <c:pt idx="301">
                  <c:v>0.60399999999999998</c:v>
                </c:pt>
                <c:pt idx="302">
                  <c:v>0.60599999999999998</c:v>
                </c:pt>
                <c:pt idx="303">
                  <c:v>0.60799999999999998</c:v>
                </c:pt>
                <c:pt idx="304">
                  <c:v>0.61</c:v>
                </c:pt>
                <c:pt idx="305">
                  <c:v>0.61199999999999999</c:v>
                </c:pt>
                <c:pt idx="306">
                  <c:v>0.61399999999999999</c:v>
                </c:pt>
                <c:pt idx="307">
                  <c:v>0.61599999999999999</c:v>
                </c:pt>
                <c:pt idx="308">
                  <c:v>0.61799999999999999</c:v>
                </c:pt>
                <c:pt idx="309">
                  <c:v>0.62</c:v>
                </c:pt>
                <c:pt idx="310">
                  <c:v>0.622</c:v>
                </c:pt>
                <c:pt idx="311">
                  <c:v>0.624</c:v>
                </c:pt>
                <c:pt idx="312">
                  <c:v>0.626</c:v>
                </c:pt>
                <c:pt idx="313">
                  <c:v>0.628</c:v>
                </c:pt>
                <c:pt idx="314">
                  <c:v>0.63</c:v>
                </c:pt>
                <c:pt idx="315">
                  <c:v>0.63200000000000001</c:v>
                </c:pt>
                <c:pt idx="316">
                  <c:v>0.63400000000000001</c:v>
                </c:pt>
                <c:pt idx="317">
                  <c:v>0.63600000000000001</c:v>
                </c:pt>
                <c:pt idx="318">
                  <c:v>0.63800000000000001</c:v>
                </c:pt>
                <c:pt idx="319">
                  <c:v>0.64</c:v>
                </c:pt>
                <c:pt idx="320">
                  <c:v>0.64200000000000002</c:v>
                </c:pt>
                <c:pt idx="321">
                  <c:v>0.64400000000000002</c:v>
                </c:pt>
                <c:pt idx="322">
                  <c:v>0.64600000000000002</c:v>
                </c:pt>
                <c:pt idx="323">
                  <c:v>0.64800000000000002</c:v>
                </c:pt>
                <c:pt idx="324">
                  <c:v>0.65</c:v>
                </c:pt>
                <c:pt idx="325">
                  <c:v>0.65200000000000002</c:v>
                </c:pt>
                <c:pt idx="326">
                  <c:v>0.65400000000000003</c:v>
                </c:pt>
                <c:pt idx="327">
                  <c:v>0.65600000000000003</c:v>
                </c:pt>
                <c:pt idx="328">
                  <c:v>0.65800000000000003</c:v>
                </c:pt>
                <c:pt idx="329">
                  <c:v>0.66</c:v>
                </c:pt>
                <c:pt idx="330">
                  <c:v>0.66200000000000003</c:v>
                </c:pt>
                <c:pt idx="331">
                  <c:v>0.66400000000000003</c:v>
                </c:pt>
                <c:pt idx="332">
                  <c:v>0.66600000000000004</c:v>
                </c:pt>
                <c:pt idx="333">
                  <c:v>0.66800000000000004</c:v>
                </c:pt>
                <c:pt idx="334">
                  <c:v>0.67</c:v>
                </c:pt>
                <c:pt idx="335">
                  <c:v>0.67200000000000004</c:v>
                </c:pt>
                <c:pt idx="336">
                  <c:v>0.67400000000000004</c:v>
                </c:pt>
                <c:pt idx="337">
                  <c:v>0.67600000000000005</c:v>
                </c:pt>
                <c:pt idx="338">
                  <c:v>0.67800000000000005</c:v>
                </c:pt>
                <c:pt idx="339">
                  <c:v>0.68</c:v>
                </c:pt>
                <c:pt idx="340">
                  <c:v>0.68200000000000005</c:v>
                </c:pt>
                <c:pt idx="341">
                  <c:v>0.68400000000000005</c:v>
                </c:pt>
                <c:pt idx="342">
                  <c:v>0.68600000000000005</c:v>
                </c:pt>
                <c:pt idx="343">
                  <c:v>0.68799999999999994</c:v>
                </c:pt>
                <c:pt idx="344">
                  <c:v>0.69</c:v>
                </c:pt>
                <c:pt idx="345">
                  <c:v>0.69199999999999995</c:v>
                </c:pt>
                <c:pt idx="346">
                  <c:v>0.69399999999999995</c:v>
                </c:pt>
                <c:pt idx="347">
                  <c:v>0.69599999999999995</c:v>
                </c:pt>
                <c:pt idx="348">
                  <c:v>0.69799999999999995</c:v>
                </c:pt>
                <c:pt idx="349">
                  <c:v>0.7</c:v>
                </c:pt>
                <c:pt idx="350">
                  <c:v>0.70199999999999996</c:v>
                </c:pt>
                <c:pt idx="351">
                  <c:v>0.70399999999999996</c:v>
                </c:pt>
                <c:pt idx="352">
                  <c:v>0.70599999999999996</c:v>
                </c:pt>
                <c:pt idx="353">
                  <c:v>0.70799999999999996</c:v>
                </c:pt>
                <c:pt idx="354">
                  <c:v>0.71</c:v>
                </c:pt>
                <c:pt idx="355">
                  <c:v>0.71199999999999997</c:v>
                </c:pt>
                <c:pt idx="356">
                  <c:v>0.71399999999999997</c:v>
                </c:pt>
                <c:pt idx="357">
                  <c:v>0.71599999999999997</c:v>
                </c:pt>
                <c:pt idx="358">
                  <c:v>0.71799999999999997</c:v>
                </c:pt>
                <c:pt idx="359">
                  <c:v>0.72</c:v>
                </c:pt>
                <c:pt idx="360">
                  <c:v>0.72199999999999998</c:v>
                </c:pt>
                <c:pt idx="361">
                  <c:v>0.72399999999999998</c:v>
                </c:pt>
                <c:pt idx="362">
                  <c:v>0.72599999999999998</c:v>
                </c:pt>
                <c:pt idx="363">
                  <c:v>0.72799999999999998</c:v>
                </c:pt>
                <c:pt idx="364">
                  <c:v>0.73</c:v>
                </c:pt>
                <c:pt idx="365">
                  <c:v>0.73199999999999998</c:v>
                </c:pt>
                <c:pt idx="366">
                  <c:v>0.73399999999999999</c:v>
                </c:pt>
                <c:pt idx="367">
                  <c:v>0.73599999999999999</c:v>
                </c:pt>
                <c:pt idx="368">
                  <c:v>0.73799999999999999</c:v>
                </c:pt>
                <c:pt idx="369">
                  <c:v>0.74</c:v>
                </c:pt>
                <c:pt idx="370">
                  <c:v>0.74199999999999999</c:v>
                </c:pt>
                <c:pt idx="371">
                  <c:v>0.74399999999999999</c:v>
                </c:pt>
                <c:pt idx="372">
                  <c:v>0.746</c:v>
                </c:pt>
                <c:pt idx="373">
                  <c:v>0.748</c:v>
                </c:pt>
                <c:pt idx="374">
                  <c:v>0.75</c:v>
                </c:pt>
                <c:pt idx="375">
                  <c:v>0.752</c:v>
                </c:pt>
                <c:pt idx="376">
                  <c:v>0.754</c:v>
                </c:pt>
                <c:pt idx="377">
                  <c:v>0.75600000000000001</c:v>
                </c:pt>
                <c:pt idx="378">
                  <c:v>0.75800000000000001</c:v>
                </c:pt>
                <c:pt idx="379">
                  <c:v>0.76</c:v>
                </c:pt>
                <c:pt idx="380">
                  <c:v>0.76200000000000001</c:v>
                </c:pt>
                <c:pt idx="381">
                  <c:v>0.76400000000000001</c:v>
                </c:pt>
                <c:pt idx="382">
                  <c:v>0.76600000000000001</c:v>
                </c:pt>
                <c:pt idx="383">
                  <c:v>0.76800000000000002</c:v>
                </c:pt>
                <c:pt idx="384">
                  <c:v>0.77</c:v>
                </c:pt>
                <c:pt idx="385">
                  <c:v>0.77200000000000002</c:v>
                </c:pt>
                <c:pt idx="386">
                  <c:v>0.77400000000000002</c:v>
                </c:pt>
                <c:pt idx="387">
                  <c:v>0.77600000000000002</c:v>
                </c:pt>
                <c:pt idx="388">
                  <c:v>0.77800000000000002</c:v>
                </c:pt>
                <c:pt idx="389">
                  <c:v>0.78</c:v>
                </c:pt>
                <c:pt idx="390">
                  <c:v>0.78200000000000003</c:v>
                </c:pt>
                <c:pt idx="391">
                  <c:v>0.78400000000000003</c:v>
                </c:pt>
                <c:pt idx="392">
                  <c:v>0.78600000000000003</c:v>
                </c:pt>
                <c:pt idx="393">
                  <c:v>0.78800000000000003</c:v>
                </c:pt>
                <c:pt idx="394">
                  <c:v>0.79</c:v>
                </c:pt>
                <c:pt idx="395">
                  <c:v>0.79200000000000004</c:v>
                </c:pt>
                <c:pt idx="396">
                  <c:v>0.79400000000000004</c:v>
                </c:pt>
                <c:pt idx="397">
                  <c:v>0.79600000000000004</c:v>
                </c:pt>
                <c:pt idx="398">
                  <c:v>0.79800000000000004</c:v>
                </c:pt>
                <c:pt idx="399">
                  <c:v>0.8</c:v>
                </c:pt>
                <c:pt idx="400">
                  <c:v>0.80200000000000005</c:v>
                </c:pt>
                <c:pt idx="401">
                  <c:v>0.80400000000000005</c:v>
                </c:pt>
                <c:pt idx="402">
                  <c:v>0.80600000000000005</c:v>
                </c:pt>
                <c:pt idx="403">
                  <c:v>0.80800000000000005</c:v>
                </c:pt>
                <c:pt idx="404">
                  <c:v>0.81</c:v>
                </c:pt>
                <c:pt idx="405">
                  <c:v>0.81200000000000006</c:v>
                </c:pt>
                <c:pt idx="406">
                  <c:v>0.81399999999999995</c:v>
                </c:pt>
                <c:pt idx="407">
                  <c:v>0.81599999999999995</c:v>
                </c:pt>
                <c:pt idx="408">
                  <c:v>0.81799999999999995</c:v>
                </c:pt>
                <c:pt idx="409">
                  <c:v>0.82</c:v>
                </c:pt>
                <c:pt idx="410">
                  <c:v>0.82199999999999995</c:v>
                </c:pt>
                <c:pt idx="411">
                  <c:v>0.82399999999999995</c:v>
                </c:pt>
                <c:pt idx="412">
                  <c:v>0.82599999999999996</c:v>
                </c:pt>
                <c:pt idx="413">
                  <c:v>0.82799999999999996</c:v>
                </c:pt>
                <c:pt idx="414">
                  <c:v>0.83</c:v>
                </c:pt>
                <c:pt idx="415">
                  <c:v>0.83199999999999996</c:v>
                </c:pt>
                <c:pt idx="416">
                  <c:v>0.83399999999999996</c:v>
                </c:pt>
                <c:pt idx="417">
                  <c:v>0.83599999999999997</c:v>
                </c:pt>
                <c:pt idx="418">
                  <c:v>0.83799999999999997</c:v>
                </c:pt>
                <c:pt idx="419">
                  <c:v>0.84</c:v>
                </c:pt>
                <c:pt idx="420">
                  <c:v>0.84199999999999997</c:v>
                </c:pt>
                <c:pt idx="421">
                  <c:v>0.84399999999999997</c:v>
                </c:pt>
                <c:pt idx="422">
                  <c:v>0.84599999999999997</c:v>
                </c:pt>
                <c:pt idx="423">
                  <c:v>0.84799999999999998</c:v>
                </c:pt>
                <c:pt idx="424">
                  <c:v>0.85</c:v>
                </c:pt>
                <c:pt idx="425">
                  <c:v>0.85199999999999998</c:v>
                </c:pt>
                <c:pt idx="426">
                  <c:v>0.85399999999999998</c:v>
                </c:pt>
                <c:pt idx="427">
                  <c:v>0.85599999999999998</c:v>
                </c:pt>
                <c:pt idx="428">
                  <c:v>0.85799999999999998</c:v>
                </c:pt>
                <c:pt idx="429">
                  <c:v>0.86</c:v>
                </c:pt>
                <c:pt idx="430">
                  <c:v>0.86199999999999999</c:v>
                </c:pt>
                <c:pt idx="431">
                  <c:v>0.86399999999999999</c:v>
                </c:pt>
                <c:pt idx="432">
                  <c:v>0.86599999999999999</c:v>
                </c:pt>
                <c:pt idx="433">
                  <c:v>0.86799999999999999</c:v>
                </c:pt>
                <c:pt idx="434">
                  <c:v>0.87</c:v>
                </c:pt>
                <c:pt idx="435">
                  <c:v>0.872</c:v>
                </c:pt>
                <c:pt idx="436">
                  <c:v>0.874</c:v>
                </c:pt>
                <c:pt idx="437">
                  <c:v>0.876</c:v>
                </c:pt>
                <c:pt idx="438">
                  <c:v>0.878</c:v>
                </c:pt>
                <c:pt idx="439">
                  <c:v>0.88</c:v>
                </c:pt>
                <c:pt idx="440">
                  <c:v>0.88200000000000001</c:v>
                </c:pt>
                <c:pt idx="441">
                  <c:v>0.88400000000000001</c:v>
                </c:pt>
                <c:pt idx="442">
                  <c:v>0.88600000000000001</c:v>
                </c:pt>
                <c:pt idx="443">
                  <c:v>0.88800000000000001</c:v>
                </c:pt>
                <c:pt idx="444">
                  <c:v>0.89</c:v>
                </c:pt>
                <c:pt idx="445">
                  <c:v>0.89200000000000002</c:v>
                </c:pt>
                <c:pt idx="446">
                  <c:v>0.89400000000000002</c:v>
                </c:pt>
                <c:pt idx="447">
                  <c:v>0.89600000000000002</c:v>
                </c:pt>
                <c:pt idx="448">
                  <c:v>0.89800000000000002</c:v>
                </c:pt>
                <c:pt idx="449">
                  <c:v>0.9</c:v>
                </c:pt>
                <c:pt idx="450">
                  <c:v>0.90200000000000002</c:v>
                </c:pt>
                <c:pt idx="451">
                  <c:v>0.90400000000000003</c:v>
                </c:pt>
                <c:pt idx="452">
                  <c:v>0.90600000000000003</c:v>
                </c:pt>
                <c:pt idx="453">
                  <c:v>0.90800000000000003</c:v>
                </c:pt>
                <c:pt idx="454">
                  <c:v>0.91</c:v>
                </c:pt>
                <c:pt idx="455">
                  <c:v>0.91200000000000003</c:v>
                </c:pt>
                <c:pt idx="456">
                  <c:v>0.91400000000000003</c:v>
                </c:pt>
                <c:pt idx="457">
                  <c:v>0.91600000000000004</c:v>
                </c:pt>
                <c:pt idx="458">
                  <c:v>0.91800000000000004</c:v>
                </c:pt>
                <c:pt idx="459">
                  <c:v>0.92</c:v>
                </c:pt>
                <c:pt idx="460">
                  <c:v>0.92200000000000004</c:v>
                </c:pt>
                <c:pt idx="461">
                  <c:v>0.92400000000000004</c:v>
                </c:pt>
                <c:pt idx="462">
                  <c:v>0.92600000000000005</c:v>
                </c:pt>
                <c:pt idx="463">
                  <c:v>0.92800000000000005</c:v>
                </c:pt>
                <c:pt idx="464">
                  <c:v>0.93</c:v>
                </c:pt>
                <c:pt idx="465">
                  <c:v>0.93200000000000005</c:v>
                </c:pt>
                <c:pt idx="466">
                  <c:v>0.93400000000000005</c:v>
                </c:pt>
                <c:pt idx="467">
                  <c:v>0.93600000000000005</c:v>
                </c:pt>
                <c:pt idx="468">
                  <c:v>0.93799999999999994</c:v>
                </c:pt>
                <c:pt idx="469">
                  <c:v>0.94</c:v>
                </c:pt>
                <c:pt idx="470">
                  <c:v>0.94199999999999995</c:v>
                </c:pt>
                <c:pt idx="471">
                  <c:v>0.94399999999999995</c:v>
                </c:pt>
                <c:pt idx="472">
                  <c:v>0.94599999999999995</c:v>
                </c:pt>
                <c:pt idx="473">
                  <c:v>0.94799999999999995</c:v>
                </c:pt>
                <c:pt idx="474">
                  <c:v>0.95</c:v>
                </c:pt>
                <c:pt idx="475">
                  <c:v>0.95199999999999996</c:v>
                </c:pt>
                <c:pt idx="476">
                  <c:v>0.95399999999999996</c:v>
                </c:pt>
                <c:pt idx="477">
                  <c:v>0.95599999999999996</c:v>
                </c:pt>
                <c:pt idx="478">
                  <c:v>0.95799999999999996</c:v>
                </c:pt>
                <c:pt idx="479">
                  <c:v>0.96</c:v>
                </c:pt>
                <c:pt idx="480">
                  <c:v>0.96199999999999997</c:v>
                </c:pt>
                <c:pt idx="481">
                  <c:v>0.96399999999999997</c:v>
                </c:pt>
                <c:pt idx="482">
                  <c:v>0.96599999999999997</c:v>
                </c:pt>
                <c:pt idx="483">
                  <c:v>0.96799999999999997</c:v>
                </c:pt>
                <c:pt idx="484">
                  <c:v>0.97</c:v>
                </c:pt>
                <c:pt idx="485">
                  <c:v>0.97199999999999998</c:v>
                </c:pt>
                <c:pt idx="486">
                  <c:v>0.97399999999999998</c:v>
                </c:pt>
                <c:pt idx="487">
                  <c:v>0.97599999999999998</c:v>
                </c:pt>
                <c:pt idx="488">
                  <c:v>0.97799999999999998</c:v>
                </c:pt>
                <c:pt idx="489">
                  <c:v>0.98</c:v>
                </c:pt>
                <c:pt idx="490">
                  <c:v>0.98199999999999998</c:v>
                </c:pt>
                <c:pt idx="491">
                  <c:v>0.98399999999999999</c:v>
                </c:pt>
                <c:pt idx="492">
                  <c:v>0.98599999999999999</c:v>
                </c:pt>
                <c:pt idx="493">
                  <c:v>0.98799999999999999</c:v>
                </c:pt>
                <c:pt idx="494">
                  <c:v>0.99</c:v>
                </c:pt>
                <c:pt idx="495">
                  <c:v>0.99199999999999999</c:v>
                </c:pt>
                <c:pt idx="496">
                  <c:v>0.99399999999999999</c:v>
                </c:pt>
                <c:pt idx="497">
                  <c:v>0.996</c:v>
                </c:pt>
                <c:pt idx="498">
                  <c:v>0.998</c:v>
                </c:pt>
                <c:pt idx="4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18-4719-AE5F-68B5381901E8}"/>
            </c:ext>
          </c:extLst>
        </c:ser>
        <c:ser>
          <c:idx val="1"/>
          <c:order val="1"/>
          <c:tx>
            <c:strRef>
              <c:f>ChiSquare!$P$8</c:f>
              <c:strCache>
                <c:ptCount val="1"/>
                <c:pt idx="0">
                  <c:v>Actual CDF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ChiSquare!$P$10:$P$35</c:f>
              <c:numCache>
                <c:formatCode>_(* #,##0.00_);_(* \(#,##0.00\);_(* "-"??_);_(@_)</c:formatCode>
                <c:ptCount val="2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</c:numCache>
            </c:numRef>
          </c:xVal>
          <c:yVal>
            <c:numRef>
              <c:f>ChiSquare!$Q$10:$Q$35</c:f>
              <c:numCache>
                <c:formatCode>_(* #,##0.00000_);_(* \(#,##0.00000\);_(* "-"??_);_(@_)</c:formatCode>
                <c:ptCount val="26"/>
                <c:pt idx="0">
                  <c:v>0</c:v>
                </c:pt>
                <c:pt idx="1">
                  <c:v>0.39346934028736658</c:v>
                </c:pt>
                <c:pt idx="2">
                  <c:v>0.63212055882855767</c:v>
                </c:pt>
                <c:pt idx="3">
                  <c:v>0.77686983985157021</c:v>
                </c:pt>
                <c:pt idx="4">
                  <c:v>0.8646647167633873</c:v>
                </c:pt>
                <c:pt idx="5">
                  <c:v>0.91791500137610116</c:v>
                </c:pt>
                <c:pt idx="6">
                  <c:v>0.95021293163213605</c:v>
                </c:pt>
                <c:pt idx="7">
                  <c:v>0.96980261657768152</c:v>
                </c:pt>
                <c:pt idx="8">
                  <c:v>0.98168436111126578</c:v>
                </c:pt>
                <c:pt idx="9">
                  <c:v>0.98889100346175773</c:v>
                </c:pt>
                <c:pt idx="10">
                  <c:v>0.99326205300091452</c:v>
                </c:pt>
                <c:pt idx="11">
                  <c:v>0.99591322856153597</c:v>
                </c:pt>
                <c:pt idx="12">
                  <c:v>0.99752124782333362</c:v>
                </c:pt>
                <c:pt idx="13">
                  <c:v>0.99849656080702243</c:v>
                </c:pt>
                <c:pt idx="14">
                  <c:v>0.99908811803444553</c:v>
                </c:pt>
                <c:pt idx="15">
                  <c:v>0.99944691562985222</c:v>
                </c:pt>
                <c:pt idx="16">
                  <c:v>0.99966453737209748</c:v>
                </c:pt>
                <c:pt idx="17">
                  <c:v>0.99979653163098936</c:v>
                </c:pt>
                <c:pt idx="18">
                  <c:v>0.99987659019591335</c:v>
                </c:pt>
                <c:pt idx="19">
                  <c:v>0.99992514817011235</c:v>
                </c:pt>
                <c:pt idx="20">
                  <c:v>0.99995460007023751</c:v>
                </c:pt>
                <c:pt idx="21">
                  <c:v>0.99997246355065028</c:v>
                </c:pt>
                <c:pt idx="22">
                  <c:v>0.99998329829920973</c:v>
                </c:pt>
                <c:pt idx="23">
                  <c:v>0.99998986990640137</c:v>
                </c:pt>
                <c:pt idx="24">
                  <c:v>0.99999385578764666</c:v>
                </c:pt>
                <c:pt idx="25">
                  <c:v>0.99999627334682795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18-4719-AE5F-68B538190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742576"/>
        <c:axId val="1229578848"/>
      </c:scatterChart>
      <c:valAx>
        <c:axId val="1229742576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578848"/>
        <c:crossesAt val="0"/>
        <c:crossBetween val="midCat"/>
      </c:valAx>
      <c:valAx>
        <c:axId val="122957884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74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3733800" cy="1295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This workbook is Copyright 2016 by Timothy R. Mayes, Ph.D.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Please visit: http://www.tvmcalcs.com/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You are free to use and redistribute it as long as this notice is kep intact. However, I retain all rights to the workbook.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7</xdr:col>
      <xdr:colOff>610305</xdr:colOff>
      <xdr:row>37</xdr:row>
      <xdr:rowOff>2351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22</xdr:row>
      <xdr:rowOff>0</xdr:rowOff>
    </xdr:from>
    <xdr:to>
      <xdr:col>12</xdr:col>
      <xdr:colOff>611481</xdr:colOff>
      <xdr:row>36</xdr:row>
      <xdr:rowOff>178740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3733800" cy="1295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This workbook is Copyright 2016-2024 by Timothy R. Mayes, Ph.D.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Please visit: http://www.tvmcalcs.com/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You are free to use and redistribute it as long as this notice is kep intact. However, I retain all rights to the workbook.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17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0"/>
          <a:ext cx="3657600" cy="3333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workbook contains examples</a:t>
          </a:r>
          <a:r>
            <a:rPr lang="en-US" sz="1100" baseline="0"/>
            <a:t> that show how to generate random variates from several probability distributions using only built-in Excel functions.</a:t>
          </a:r>
        </a:p>
        <a:p>
          <a:endParaRPr lang="en-US" sz="1100" baseline="0"/>
        </a:p>
        <a:p>
          <a:r>
            <a:rPr lang="en-US" sz="1100" baseline="0"/>
            <a:t>Each worksheet is laid out in the same way. If you wish to generate additional random variates, replace the values in A10:A509 with the Rand() function. I have hard coded the uniformly distributed random variates for performance reasons.</a:t>
          </a:r>
        </a:p>
        <a:p>
          <a:endParaRPr lang="en-US" sz="1100" baseline="0"/>
        </a:p>
        <a:p>
          <a:r>
            <a:rPr lang="en-US" sz="1100"/>
            <a:t>Author: Timothy R. Mayes, Ph.D.</a:t>
          </a:r>
        </a:p>
        <a:p>
          <a:r>
            <a:rPr lang="en-US" sz="1100"/>
            <a:t>Contact info: http://www.tvmcalcs.com/contact</a:t>
          </a:r>
        </a:p>
        <a:p>
          <a:r>
            <a:rPr lang="en-US" sz="1100"/>
            <a:t>Date: 8 June 2016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22</xdr:row>
      <xdr:rowOff>0</xdr:rowOff>
    </xdr:from>
    <xdr:to>
      <xdr:col>11</xdr:col>
      <xdr:colOff>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zoomScaleNormal="100" workbookViewId="0"/>
  </sheetViews>
  <sheetFormatPr defaultColWidth="8" defaultRowHeight="12.75" x14ac:dyDescent="0.2"/>
  <cols>
    <col min="1" max="16384" width="8" style="8"/>
  </cols>
  <sheetData/>
  <sheetProtection algorithmName="SHA-512" hashValue="7m2JEIRmCr74nP2b3o+ov5iSs4Bk+KrBiDBX23G/bp3C6YERvJp0gDVc2mFEFJtD523Pm8mqlkEh5aUVjnAzuw==" saltValue="wHUI4LvpFg8+LP0zF3Nlog==" spinCount="100000" sheet="1" objects="1" scenarios="1" selectLockedCells="1" selectUnlockedCells="1"/>
  <pageMargins left="0.75" right="0.75" top="1" bottom="1" header="0.5" footer="0.5"/>
  <pageSetup orientation="portrait" horizontalDpi="0" verticalDpi="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R509"/>
  <sheetViews>
    <sheetView zoomScaleNormal="100" workbookViewId="0"/>
  </sheetViews>
  <sheetFormatPr defaultRowHeight="15" x14ac:dyDescent="0.25"/>
  <cols>
    <col min="1" max="1" width="10.570312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32</v>
      </c>
      <c r="M2" s="4" t="s">
        <v>11</v>
      </c>
      <c r="N2" t="str">
        <f>"Empirical and Actual CDF of "&amp;B2</f>
        <v>Empirical and Actual CDF of LogNormal Distribution</v>
      </c>
    </row>
    <row r="3" spans="1:18" x14ac:dyDescent="0.25">
      <c r="A3" t="s">
        <v>1</v>
      </c>
      <c r="B3">
        <v>0.1</v>
      </c>
      <c r="M3" s="4" t="s">
        <v>12</v>
      </c>
      <c r="N3" t="str">
        <f>"Actual PDF of "&amp;B2</f>
        <v>Actual PDF of LogNormal Distribution</v>
      </c>
    </row>
    <row r="4" spans="1:18" x14ac:dyDescent="0.25">
      <c r="A4" t="s">
        <v>2</v>
      </c>
      <c r="B4">
        <v>0.2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_xlfn.LOGNORM.INV(A10,$B$3,$B$4)</f>
        <v>1.3827044489675338</v>
      </c>
      <c r="M10" s="3">
        <f>SMALL($B$10:$B$509,ROW()-9)</f>
        <v>0.61786812501461497</v>
      </c>
      <c r="N10" s="2">
        <f>(ROW()-9)/500</f>
        <v>2E-3</v>
      </c>
      <c r="P10" s="6">
        <v>5.0000000000000002E-5</v>
      </c>
      <c r="Q10" s="3">
        <f>_xlfn.LOGNORM.DIST($P10,$B$3,$B$4,TRUE)</f>
        <v>0</v>
      </c>
      <c r="R10" s="3">
        <f t="shared" ref="R10:R25" si="0">_xlfn.LOGNORM.DIST($P10,$B$3,$B$4,FALSE)</f>
        <v>0</v>
      </c>
    </row>
    <row r="11" spans="1:18" x14ac:dyDescent="0.25">
      <c r="A11" s="3">
        <v>0.80370351111666505</v>
      </c>
      <c r="B11" s="3">
        <f t="shared" ref="B11:B74" si="1">_xlfn.LOGNORM.INV(A11,$B$3,$B$4)</f>
        <v>1.3112552553635077</v>
      </c>
      <c r="M11" s="3">
        <f t="shared" ref="M11:M74" si="2">SMALL($B$10:$B$509,ROW()-9)</f>
        <v>0.62751044634837305</v>
      </c>
      <c r="N11" s="2">
        <f t="shared" ref="N11:N74" si="3">(ROW()-9)/500</f>
        <v>4.0000000000000001E-3</v>
      </c>
      <c r="P11" s="6">
        <v>0.1</v>
      </c>
      <c r="Q11" s="3">
        <f t="shared" ref="Q11:Q40" si="4">_xlfn.LOGNORM.DIST($P11,$B$3,$B$4,TRUE)</f>
        <v>1.5195038303597666E-33</v>
      </c>
      <c r="R11" s="3">
        <f t="shared" si="0"/>
        <v>9.1892400662671576E-31</v>
      </c>
    </row>
    <row r="12" spans="1:18" x14ac:dyDescent="0.25">
      <c r="A12" s="3">
        <v>0.3808807659947977</v>
      </c>
      <c r="B12" s="3">
        <f t="shared" si="1"/>
        <v>1.040151442801436</v>
      </c>
      <c r="M12" s="3">
        <f t="shared" si="2"/>
        <v>0.66150646672531821</v>
      </c>
      <c r="N12" s="2">
        <f t="shared" si="3"/>
        <v>6.0000000000000001E-3</v>
      </c>
      <c r="P12" s="6">
        <v>0.2</v>
      </c>
      <c r="Q12" s="3">
        <f t="shared" si="4"/>
        <v>6.3060976643193055E-18</v>
      </c>
      <c r="R12" s="3">
        <f t="shared" si="0"/>
        <v>1.3654567400127033E-15</v>
      </c>
    </row>
    <row r="13" spans="1:18" x14ac:dyDescent="0.25">
      <c r="A13" s="3">
        <v>0.9503415488096244</v>
      </c>
      <c r="B13" s="3">
        <f t="shared" si="1"/>
        <v>1.5366963217215128</v>
      </c>
      <c r="M13" s="3">
        <f t="shared" si="2"/>
        <v>0.67287795402722983</v>
      </c>
      <c r="N13" s="2">
        <f t="shared" si="3"/>
        <v>8.0000000000000002E-3</v>
      </c>
      <c r="P13" s="6">
        <v>0.3</v>
      </c>
      <c r="Q13" s="3">
        <f t="shared" si="4"/>
        <v>3.5185578532336966E-11</v>
      </c>
      <c r="R13" s="3">
        <f t="shared" si="0"/>
        <v>3.9095590403416464E-9</v>
      </c>
    </row>
    <row r="14" spans="1:18" x14ac:dyDescent="0.25">
      <c r="A14" s="3">
        <v>0.51847236779404993</v>
      </c>
      <c r="B14" s="3">
        <f t="shared" si="1"/>
        <v>1.1154567736797001</v>
      </c>
      <c r="M14" s="3">
        <f t="shared" si="2"/>
        <v>0.67687966611273698</v>
      </c>
      <c r="N14" s="2">
        <f t="shared" si="3"/>
        <v>0.01</v>
      </c>
      <c r="P14" s="6">
        <v>0.4</v>
      </c>
      <c r="Q14" s="3">
        <f t="shared" si="4"/>
        <v>1.8727869703372076E-7</v>
      </c>
      <c r="R14" s="3">
        <f t="shared" si="0"/>
        <v>1.2326051403982857E-5</v>
      </c>
    </row>
    <row r="15" spans="1:18" x14ac:dyDescent="0.25">
      <c r="A15" s="3">
        <v>0.65227159680402391</v>
      </c>
      <c r="B15" s="3">
        <f t="shared" si="1"/>
        <v>1.1951744045815631</v>
      </c>
      <c r="M15" s="3">
        <f t="shared" si="2"/>
        <v>0.68037875306203111</v>
      </c>
      <c r="N15" s="2">
        <f t="shared" si="3"/>
        <v>1.2E-2</v>
      </c>
      <c r="P15" s="6">
        <v>0.5</v>
      </c>
      <c r="Q15" s="3">
        <f t="shared" si="4"/>
        <v>3.6584922027778591E-5</v>
      </c>
      <c r="R15" s="3">
        <f t="shared" si="0"/>
        <v>1.5339885110718925E-3</v>
      </c>
    </row>
    <row r="16" spans="1:18" x14ac:dyDescent="0.25">
      <c r="A16" s="3">
        <v>0.92707658229893997</v>
      </c>
      <c r="B16" s="3">
        <f t="shared" si="1"/>
        <v>1.4782689502424302</v>
      </c>
      <c r="M16" s="3">
        <f t="shared" si="2"/>
        <v>0.68234352425340761</v>
      </c>
      <c r="N16" s="2">
        <f t="shared" si="3"/>
        <v>1.4E-2</v>
      </c>
      <c r="P16" s="6">
        <v>0.6</v>
      </c>
      <c r="Q16" s="3">
        <f t="shared" si="4"/>
        <v>1.1285783187993008E-3</v>
      </c>
      <c r="R16" s="3">
        <f t="shared" si="0"/>
        <v>3.1350524545839649E-2</v>
      </c>
    </row>
    <row r="17" spans="1:18" x14ac:dyDescent="0.25">
      <c r="A17" s="3">
        <v>0.41893568370525147</v>
      </c>
      <c r="B17" s="3">
        <f t="shared" si="1"/>
        <v>1.0608564978973358</v>
      </c>
      <c r="M17" s="3">
        <f t="shared" si="2"/>
        <v>0.68502588181083335</v>
      </c>
      <c r="N17" s="2">
        <f t="shared" si="3"/>
        <v>1.6E-2</v>
      </c>
      <c r="P17" s="6">
        <v>0.7</v>
      </c>
      <c r="Q17" s="3">
        <f t="shared" si="4"/>
        <v>1.1204152540442247E-2</v>
      </c>
      <c r="R17" s="3">
        <f t="shared" si="0"/>
        <v>0.21019371268399226</v>
      </c>
    </row>
    <row r="18" spans="1:18" x14ac:dyDescent="0.25">
      <c r="A18" s="3">
        <v>0.93105874808705191</v>
      </c>
      <c r="B18" s="3">
        <f t="shared" si="1"/>
        <v>1.4869760160889571</v>
      </c>
      <c r="M18" s="3">
        <f t="shared" si="2"/>
        <v>0.69110608472435753</v>
      </c>
      <c r="N18" s="2">
        <f t="shared" si="3"/>
        <v>1.7999999999999999E-2</v>
      </c>
      <c r="P18" s="6">
        <v>0.8</v>
      </c>
      <c r="Q18" s="3">
        <f t="shared" si="4"/>
        <v>5.3077675048301937E-2</v>
      </c>
      <c r="R18" s="3">
        <f t="shared" si="0"/>
        <v>0.67595484405477113</v>
      </c>
    </row>
    <row r="19" spans="1:18" x14ac:dyDescent="0.25">
      <c r="A19" s="3">
        <v>0.26131711104089872</v>
      </c>
      <c r="B19" s="3">
        <f t="shared" si="1"/>
        <v>0.97252643465008448</v>
      </c>
      <c r="M19" s="3">
        <f t="shared" si="2"/>
        <v>0.70232260442663674</v>
      </c>
      <c r="N19" s="2">
        <f t="shared" si="3"/>
        <v>0.02</v>
      </c>
      <c r="P19" s="6">
        <v>0.9</v>
      </c>
      <c r="Q19" s="3">
        <f t="shared" si="4"/>
        <v>0.15225671754140238</v>
      </c>
      <c r="R19" s="3">
        <f t="shared" si="0"/>
        <v>1.3082601536639316</v>
      </c>
    </row>
    <row r="20" spans="1:18" x14ac:dyDescent="0.25">
      <c r="A20" s="3">
        <v>0.95271904078223668</v>
      </c>
      <c r="B20" s="3">
        <f t="shared" si="1"/>
        <v>1.543977492527405</v>
      </c>
      <c r="M20" s="3">
        <f t="shared" si="2"/>
        <v>0.71592364633886196</v>
      </c>
      <c r="N20" s="2">
        <f t="shared" si="3"/>
        <v>2.1999999999999999E-2</v>
      </c>
      <c r="P20" s="6">
        <v>1</v>
      </c>
      <c r="Q20" s="3">
        <f t="shared" si="4"/>
        <v>0.30853753872598688</v>
      </c>
      <c r="R20" s="3">
        <f t="shared" si="0"/>
        <v>1.7603266338214971</v>
      </c>
    </row>
    <row r="21" spans="1:18" x14ac:dyDescent="0.25">
      <c r="A21" s="3">
        <v>4.2644314715029163E-2</v>
      </c>
      <c r="B21" s="3">
        <f t="shared" si="1"/>
        <v>0.78336358694218711</v>
      </c>
      <c r="M21" s="3">
        <f t="shared" si="2"/>
        <v>0.72011557006639404</v>
      </c>
      <c r="N21" s="2">
        <f t="shared" si="3"/>
        <v>2.4E-2</v>
      </c>
      <c r="P21" s="6">
        <v>1.1000000000000001</v>
      </c>
      <c r="Q21" s="3">
        <f t="shared" si="4"/>
        <v>0.49064601942066344</v>
      </c>
      <c r="R21" s="3">
        <f t="shared" si="0"/>
        <v>1.812875519132201</v>
      </c>
    </row>
    <row r="22" spans="1:18" x14ac:dyDescent="0.25">
      <c r="A22" s="3">
        <v>0.57846848943068352</v>
      </c>
      <c r="B22" s="3">
        <f t="shared" si="1"/>
        <v>1.1498085033136702</v>
      </c>
      <c r="M22" s="3">
        <f t="shared" si="2"/>
        <v>0.72631069176240193</v>
      </c>
      <c r="N22" s="2">
        <f t="shared" si="3"/>
        <v>2.5999999999999999E-2</v>
      </c>
      <c r="P22" s="6">
        <v>1.2</v>
      </c>
      <c r="Q22" s="3">
        <f t="shared" si="4"/>
        <v>0.65968653732925175</v>
      </c>
      <c r="R22" s="3">
        <f t="shared" si="0"/>
        <v>1.5272478709775359</v>
      </c>
    </row>
    <row r="23" spans="1:18" x14ac:dyDescent="0.25">
      <c r="A23" s="3">
        <v>0.97559378688429332</v>
      </c>
      <c r="B23" s="3">
        <f t="shared" si="1"/>
        <v>1.6389327784564776</v>
      </c>
      <c r="M23" s="3">
        <f t="shared" si="2"/>
        <v>0.72986348114500066</v>
      </c>
      <c r="N23" s="2">
        <f t="shared" si="3"/>
        <v>2.8000000000000001E-2</v>
      </c>
      <c r="P23" s="6">
        <v>1.3</v>
      </c>
      <c r="Q23" s="3">
        <f t="shared" si="4"/>
        <v>0.79155291734822542</v>
      </c>
      <c r="R23" s="3">
        <f t="shared" si="0"/>
        <v>1.1036337946256249</v>
      </c>
    </row>
    <row r="24" spans="1:18" x14ac:dyDescent="0.25">
      <c r="A24" s="3">
        <v>0.16627108516733247</v>
      </c>
      <c r="B24" s="3">
        <f t="shared" si="1"/>
        <v>0.91046373523888557</v>
      </c>
      <c r="M24" s="3">
        <f t="shared" si="2"/>
        <v>0.73589587670869061</v>
      </c>
      <c r="N24" s="2">
        <f t="shared" si="3"/>
        <v>0.03</v>
      </c>
      <c r="P24" s="6">
        <v>1.4</v>
      </c>
      <c r="Q24" s="3">
        <f t="shared" si="4"/>
        <v>0.88146879082211194</v>
      </c>
      <c r="R24" s="3">
        <f t="shared" si="0"/>
        <v>0.70824737892864709</v>
      </c>
    </row>
    <row r="25" spans="1:18" x14ac:dyDescent="0.25">
      <c r="A25" s="3">
        <v>0.84896286188672121</v>
      </c>
      <c r="B25" s="3">
        <f t="shared" si="1"/>
        <v>1.3585243560767555</v>
      </c>
      <c r="M25" s="3">
        <f t="shared" si="2"/>
        <v>0.74562652760350112</v>
      </c>
      <c r="N25" s="2">
        <f t="shared" si="3"/>
        <v>3.2000000000000001E-2</v>
      </c>
      <c r="P25" s="6">
        <v>1.5</v>
      </c>
      <c r="Q25" s="3">
        <f t="shared" si="4"/>
        <v>0.93665995923373946</v>
      </c>
      <c r="R25" s="3">
        <f t="shared" si="0"/>
        <v>0.41423270144795776</v>
      </c>
    </row>
    <row r="26" spans="1:18" x14ac:dyDescent="0.25">
      <c r="A26" s="3">
        <v>0.93837866503003964</v>
      </c>
      <c r="B26" s="3">
        <f t="shared" si="1"/>
        <v>1.5041995856508705</v>
      </c>
      <c r="M26" s="3">
        <f t="shared" si="2"/>
        <v>0.7499123323200525</v>
      </c>
      <c r="N26" s="2">
        <f t="shared" si="3"/>
        <v>3.4000000000000002E-2</v>
      </c>
      <c r="P26" s="6">
        <v>1.6</v>
      </c>
      <c r="Q26" s="3">
        <f t="shared" si="4"/>
        <v>0.96784453288812566</v>
      </c>
      <c r="R26" s="3">
        <f>_xlfn.LOGNORM.DIST($P26,$B$3,$B$4,FALSE)</f>
        <v>0.22519517221698598</v>
      </c>
    </row>
    <row r="27" spans="1:18" x14ac:dyDescent="0.25">
      <c r="A27" s="3">
        <v>0.80838568614076844</v>
      </c>
      <c r="B27" s="3">
        <f t="shared" si="1"/>
        <v>1.3157312256167299</v>
      </c>
      <c r="M27" s="3">
        <f t="shared" si="2"/>
        <v>0.75511334138923414</v>
      </c>
      <c r="N27" s="2">
        <f t="shared" si="3"/>
        <v>3.5999999999999997E-2</v>
      </c>
      <c r="P27" s="6">
        <v>1.7</v>
      </c>
      <c r="Q27" s="3">
        <f t="shared" si="4"/>
        <v>0.98434621059777905</v>
      </c>
      <c r="R27" s="3">
        <f t="shared" ref="R27:R40" si="5">_xlfn.LOGNORM.DIST($P27,$B$3,$B$4,FALSE)</f>
        <v>0.11554011370706921</v>
      </c>
    </row>
    <row r="28" spans="1:18" x14ac:dyDescent="0.25">
      <c r="A28" s="3">
        <v>0.31607636069847833</v>
      </c>
      <c r="B28" s="3">
        <f t="shared" si="1"/>
        <v>1.0042692717649748</v>
      </c>
      <c r="M28" s="3">
        <f t="shared" si="2"/>
        <v>0.76395863216226523</v>
      </c>
      <c r="N28" s="2">
        <f t="shared" si="3"/>
        <v>3.7999999999999999E-2</v>
      </c>
      <c r="P28" s="6">
        <v>1.8</v>
      </c>
      <c r="Q28" s="3">
        <f t="shared" si="4"/>
        <v>0.99263465704743736</v>
      </c>
      <c r="R28" s="3">
        <f t="shared" si="5"/>
        <v>5.6614781740497139E-2</v>
      </c>
    </row>
    <row r="29" spans="1:18" x14ac:dyDescent="0.25">
      <c r="A29" s="3">
        <v>0.87256435728314374</v>
      </c>
      <c r="B29" s="3">
        <f t="shared" si="1"/>
        <v>1.3877994976821693</v>
      </c>
      <c r="M29" s="3">
        <f t="shared" si="2"/>
        <v>0.76497160359785676</v>
      </c>
      <c r="N29" s="2">
        <f t="shared" si="3"/>
        <v>0.04</v>
      </c>
      <c r="P29" s="6">
        <v>1.9</v>
      </c>
      <c r="Q29" s="3">
        <f t="shared" si="4"/>
        <v>0.99662842221749404</v>
      </c>
      <c r="R29" s="3">
        <f t="shared" si="5"/>
        <v>2.6744540191994421E-2</v>
      </c>
    </row>
    <row r="30" spans="1:18" x14ac:dyDescent="0.25">
      <c r="A30" s="3">
        <v>0.71257858330193768</v>
      </c>
      <c r="B30" s="3">
        <f t="shared" si="1"/>
        <v>1.2363787093287146</v>
      </c>
      <c r="M30" s="3">
        <f t="shared" si="2"/>
        <v>0.76952320558606035</v>
      </c>
      <c r="N30" s="2">
        <f t="shared" si="3"/>
        <v>4.2000000000000003E-2</v>
      </c>
      <c r="P30" s="6">
        <v>2</v>
      </c>
      <c r="Q30" s="3">
        <f t="shared" si="4"/>
        <v>0.99849020166933755</v>
      </c>
      <c r="R30" s="3">
        <f t="shared" si="5"/>
        <v>1.227190808857513E-2</v>
      </c>
    </row>
    <row r="31" spans="1:18" x14ac:dyDescent="0.25">
      <c r="A31" s="3">
        <v>0.74241797611835592</v>
      </c>
      <c r="B31" s="3">
        <f t="shared" si="1"/>
        <v>1.2588059070509894</v>
      </c>
      <c r="M31" s="3">
        <f t="shared" si="2"/>
        <v>0.76996951838595118</v>
      </c>
      <c r="N31" s="2">
        <f t="shared" si="3"/>
        <v>4.3999999999999997E-2</v>
      </c>
      <c r="P31" s="6">
        <v>2.1</v>
      </c>
      <c r="Q31" s="3">
        <f t="shared" si="4"/>
        <v>0.99933560145422329</v>
      </c>
      <c r="R31" s="3">
        <f t="shared" si="5"/>
        <v>5.5028870984570851E-3</v>
      </c>
    </row>
    <row r="32" spans="1:18" x14ac:dyDescent="0.25">
      <c r="A32" s="3">
        <v>0.87177467579397128</v>
      </c>
      <c r="B32" s="3">
        <f t="shared" si="1"/>
        <v>1.3867516168915608</v>
      </c>
      <c r="M32" s="3">
        <f t="shared" si="2"/>
        <v>0.77020862012612556</v>
      </c>
      <c r="N32" s="2">
        <f t="shared" si="3"/>
        <v>4.5999999999999999E-2</v>
      </c>
      <c r="P32" s="6">
        <v>2.2000000000000002</v>
      </c>
      <c r="Q32" s="3">
        <f t="shared" si="4"/>
        <v>0.9997115908284907</v>
      </c>
      <c r="R32" s="3">
        <f t="shared" si="5"/>
        <v>2.4232947589555073E-3</v>
      </c>
    </row>
    <row r="33" spans="1:18" x14ac:dyDescent="0.25">
      <c r="A33" s="3">
        <v>0.91646023777399177</v>
      </c>
      <c r="B33" s="3">
        <f t="shared" si="1"/>
        <v>1.456927526876632</v>
      </c>
      <c r="M33" s="3">
        <f t="shared" si="2"/>
        <v>0.77540119719434297</v>
      </c>
      <c r="N33" s="2">
        <f t="shared" si="3"/>
        <v>4.8000000000000001E-2</v>
      </c>
      <c r="P33" s="6">
        <v>2.2999999999999998</v>
      </c>
      <c r="Q33" s="3">
        <f t="shared" si="4"/>
        <v>0.99987611096026163</v>
      </c>
      <c r="R33" s="3">
        <f t="shared" si="5"/>
        <v>1.0522158293559999E-3</v>
      </c>
    </row>
    <row r="34" spans="1:18" x14ac:dyDescent="0.25">
      <c r="A34" s="3">
        <v>0.54212293409943813</v>
      </c>
      <c r="B34" s="3">
        <f t="shared" si="1"/>
        <v>1.128801780786598</v>
      </c>
      <c r="M34" s="3">
        <f t="shared" si="2"/>
        <v>0.77556011850544482</v>
      </c>
      <c r="N34" s="2">
        <f t="shared" si="3"/>
        <v>0.05</v>
      </c>
      <c r="P34" s="6">
        <v>2.4</v>
      </c>
      <c r="Q34" s="3">
        <f t="shared" si="4"/>
        <v>0.99994719843403779</v>
      </c>
      <c r="R34" s="3">
        <f t="shared" si="5"/>
        <v>4.5198281860510782E-4</v>
      </c>
    </row>
    <row r="35" spans="1:18" x14ac:dyDescent="0.25">
      <c r="A35" s="3">
        <v>0.23482935813924244</v>
      </c>
      <c r="B35" s="3">
        <f t="shared" si="1"/>
        <v>0.95637336691633812</v>
      </c>
      <c r="M35" s="3">
        <f t="shared" si="2"/>
        <v>0.77586183454943103</v>
      </c>
      <c r="N35" s="2">
        <f t="shared" si="3"/>
        <v>5.1999999999999998E-2</v>
      </c>
      <c r="P35" s="6">
        <v>2.5</v>
      </c>
      <c r="Q35" s="3">
        <f t="shared" si="4"/>
        <v>0.99997762254908684</v>
      </c>
      <c r="R35" s="3">
        <f t="shared" si="5"/>
        <v>1.925945531872323E-4</v>
      </c>
    </row>
    <row r="36" spans="1:18" x14ac:dyDescent="0.25">
      <c r="A36" s="3">
        <v>0.47642801425394399</v>
      </c>
      <c r="B36" s="3">
        <f t="shared" si="1"/>
        <v>1.092180191645721</v>
      </c>
      <c r="M36" s="3">
        <f t="shared" si="2"/>
        <v>0.77789406190698307</v>
      </c>
      <c r="N36" s="2">
        <f t="shared" si="3"/>
        <v>5.3999999999999999E-2</v>
      </c>
      <c r="P36" s="6">
        <v>2.6</v>
      </c>
      <c r="Q36" s="3">
        <f t="shared" si="4"/>
        <v>0.9999905522303747</v>
      </c>
      <c r="R36" s="3">
        <f t="shared" si="5"/>
        <v>8.1593580212167472E-5</v>
      </c>
    </row>
    <row r="37" spans="1:18" x14ac:dyDescent="0.25">
      <c r="A37" s="3">
        <v>0.54003511452990915</v>
      </c>
      <c r="B37" s="3">
        <f t="shared" si="1"/>
        <v>1.1276146101217881</v>
      </c>
      <c r="M37" s="3">
        <f t="shared" si="2"/>
        <v>0.7825591572176529</v>
      </c>
      <c r="N37" s="2">
        <f t="shared" si="3"/>
        <v>5.6000000000000001E-2</v>
      </c>
      <c r="P37" s="6">
        <v>2.7</v>
      </c>
      <c r="Q37" s="3">
        <f t="shared" si="4"/>
        <v>0.9999960200356427</v>
      </c>
      <c r="R37" s="3">
        <f t="shared" si="5"/>
        <v>3.4433297243801344E-5</v>
      </c>
    </row>
    <row r="38" spans="1:18" x14ac:dyDescent="0.25">
      <c r="A38" s="3">
        <v>0.60528375902967457</v>
      </c>
      <c r="B38" s="3">
        <f t="shared" si="1"/>
        <v>1.1658023096391319</v>
      </c>
      <c r="M38" s="3">
        <f t="shared" si="2"/>
        <v>0.78336358694218711</v>
      </c>
      <c r="N38" s="2">
        <f t="shared" si="3"/>
        <v>5.8000000000000003E-2</v>
      </c>
      <c r="P38" s="6">
        <v>2.8</v>
      </c>
      <c r="Q38" s="3">
        <f t="shared" si="4"/>
        <v>0.99999832494381835</v>
      </c>
      <c r="R38" s="3">
        <f t="shared" si="5"/>
        <v>1.4497660042281754E-5</v>
      </c>
    </row>
    <row r="39" spans="1:18" x14ac:dyDescent="0.25">
      <c r="A39" s="3">
        <v>0.68538081693776887</v>
      </c>
      <c r="B39" s="3">
        <f t="shared" si="1"/>
        <v>1.217208140244824</v>
      </c>
      <c r="M39" s="3">
        <f t="shared" si="2"/>
        <v>0.78448195333067006</v>
      </c>
      <c r="N39" s="2">
        <f t="shared" si="3"/>
        <v>0.06</v>
      </c>
      <c r="P39" s="6">
        <v>2.9</v>
      </c>
      <c r="Q39" s="3">
        <f t="shared" si="4"/>
        <v>0.99999929488606454</v>
      </c>
      <c r="R39" s="3">
        <f t="shared" si="5"/>
        <v>6.0980199757348164E-6</v>
      </c>
    </row>
    <row r="40" spans="1:18" x14ac:dyDescent="0.25">
      <c r="A40" s="3">
        <v>0.4164122845200019</v>
      </c>
      <c r="B40" s="3">
        <f t="shared" si="1"/>
        <v>1.0594860466923168</v>
      </c>
      <c r="M40" s="3">
        <f t="shared" si="2"/>
        <v>0.78660558791706658</v>
      </c>
      <c r="N40" s="2">
        <f t="shared" si="3"/>
        <v>6.2E-2</v>
      </c>
      <c r="P40" s="6">
        <v>3</v>
      </c>
      <c r="Q40" s="3">
        <f t="shared" si="4"/>
        <v>0.99999970285179818</v>
      </c>
      <c r="R40" s="3">
        <f t="shared" si="5"/>
        <v>2.5652767307584645E-6</v>
      </c>
    </row>
    <row r="41" spans="1:18" x14ac:dyDescent="0.25">
      <c r="A41" s="3">
        <v>0.15684675948619664</v>
      </c>
      <c r="B41" s="3">
        <f t="shared" si="1"/>
        <v>0.90348078855844005</v>
      </c>
      <c r="M41" s="3">
        <f t="shared" si="2"/>
        <v>0.79101810036366216</v>
      </c>
      <c r="N41" s="2">
        <f t="shared" si="3"/>
        <v>6.4000000000000001E-2</v>
      </c>
    </row>
    <row r="42" spans="1:18" x14ac:dyDescent="0.25">
      <c r="A42" s="3">
        <v>0.70868817801317463</v>
      </c>
      <c r="B42" s="3">
        <f t="shared" si="1"/>
        <v>1.2335686224244551</v>
      </c>
      <c r="M42" s="3">
        <f t="shared" si="2"/>
        <v>0.79352140246205838</v>
      </c>
      <c r="N42" s="2">
        <f t="shared" si="3"/>
        <v>6.6000000000000003E-2</v>
      </c>
    </row>
    <row r="43" spans="1:18" x14ac:dyDescent="0.25">
      <c r="A43" s="3">
        <v>0.62568661441087714</v>
      </c>
      <c r="B43" s="3">
        <f t="shared" si="1"/>
        <v>1.1783205010806448</v>
      </c>
      <c r="M43" s="3">
        <f t="shared" si="2"/>
        <v>0.80130980904741644</v>
      </c>
      <c r="N43" s="2">
        <f t="shared" si="3"/>
        <v>6.8000000000000005E-2</v>
      </c>
    </row>
    <row r="44" spans="1:18" x14ac:dyDescent="0.25">
      <c r="A44" s="3">
        <v>0.55196478527245951</v>
      </c>
      <c r="B44" s="3">
        <f t="shared" si="1"/>
        <v>1.1344244028116302</v>
      </c>
      <c r="M44" s="3">
        <f t="shared" si="2"/>
        <v>0.8025488064271431</v>
      </c>
      <c r="N44" s="2">
        <f t="shared" si="3"/>
        <v>7.0000000000000007E-2</v>
      </c>
    </row>
    <row r="45" spans="1:18" x14ac:dyDescent="0.25">
      <c r="A45" s="3">
        <v>0.80511398151111802</v>
      </c>
      <c r="B45" s="3">
        <f t="shared" si="1"/>
        <v>1.312595100048179</v>
      </c>
      <c r="M45" s="3">
        <f t="shared" si="2"/>
        <v>0.81952404173034998</v>
      </c>
      <c r="N45" s="2">
        <f t="shared" si="3"/>
        <v>7.1999999999999995E-2</v>
      </c>
    </row>
    <row r="46" spans="1:18" x14ac:dyDescent="0.25">
      <c r="A46" s="3">
        <v>7.6430634123270114E-3</v>
      </c>
      <c r="B46" s="3">
        <f t="shared" si="1"/>
        <v>0.68037875306203111</v>
      </c>
      <c r="M46" s="3">
        <f t="shared" si="2"/>
        <v>0.82249738089081925</v>
      </c>
      <c r="N46" s="2">
        <f t="shared" si="3"/>
        <v>7.3999999999999996E-2</v>
      </c>
    </row>
    <row r="47" spans="1:18" x14ac:dyDescent="0.25">
      <c r="A47" s="3">
        <v>0.88130097221461057</v>
      </c>
      <c r="B47" s="3">
        <f t="shared" si="1"/>
        <v>1.3997631893251554</v>
      </c>
      <c r="M47" s="3">
        <f t="shared" si="2"/>
        <v>0.82869336081850609</v>
      </c>
      <c r="N47" s="2">
        <f t="shared" si="3"/>
        <v>7.5999999999999998E-2</v>
      </c>
    </row>
    <row r="48" spans="1:18" x14ac:dyDescent="0.25">
      <c r="A48" s="3">
        <v>0.63293025338940956</v>
      </c>
      <c r="B48" s="3">
        <f t="shared" si="1"/>
        <v>1.1828477227261007</v>
      </c>
      <c r="M48" s="3">
        <f t="shared" si="2"/>
        <v>0.82929081888390699</v>
      </c>
      <c r="N48" s="2">
        <f t="shared" si="3"/>
        <v>7.8E-2</v>
      </c>
    </row>
    <row r="49" spans="1:14" x14ac:dyDescent="0.25">
      <c r="A49" s="3">
        <v>8.5382797846364489E-2</v>
      </c>
      <c r="B49" s="3">
        <f t="shared" si="1"/>
        <v>0.84033925846363322</v>
      </c>
      <c r="M49" s="3">
        <f t="shared" si="2"/>
        <v>0.83007534972110453</v>
      </c>
      <c r="N49" s="2">
        <f t="shared" si="3"/>
        <v>0.08</v>
      </c>
    </row>
    <row r="50" spans="1:14" x14ac:dyDescent="0.25">
      <c r="A50" s="3">
        <v>0.63058843477867188</v>
      </c>
      <c r="B50" s="3">
        <f t="shared" si="1"/>
        <v>1.1813790547644332</v>
      </c>
      <c r="M50" s="3">
        <f t="shared" si="2"/>
        <v>0.8320238213394755</v>
      </c>
      <c r="N50" s="2">
        <f t="shared" si="3"/>
        <v>8.2000000000000003E-2</v>
      </c>
    </row>
    <row r="51" spans="1:14" x14ac:dyDescent="0.25">
      <c r="A51" s="3">
        <v>0.28395554951451529</v>
      </c>
      <c r="B51" s="3">
        <f t="shared" si="1"/>
        <v>0.98587458775163139</v>
      </c>
      <c r="M51" s="3">
        <f t="shared" si="2"/>
        <v>0.83772989622273686</v>
      </c>
      <c r="N51" s="2">
        <f t="shared" si="3"/>
        <v>8.4000000000000005E-2</v>
      </c>
    </row>
    <row r="52" spans="1:14" x14ac:dyDescent="0.25">
      <c r="A52" s="3">
        <v>0.56474310482965673</v>
      </c>
      <c r="B52" s="3">
        <f t="shared" si="1"/>
        <v>1.1417945367078564</v>
      </c>
      <c r="M52" s="3">
        <f t="shared" si="2"/>
        <v>0.84033925846363322</v>
      </c>
      <c r="N52" s="2">
        <f t="shared" si="3"/>
        <v>8.5999999999999993E-2</v>
      </c>
    </row>
    <row r="53" spans="1:14" x14ac:dyDescent="0.25">
      <c r="A53" s="3">
        <v>0.88943262678722323</v>
      </c>
      <c r="B53" s="3">
        <f t="shared" si="1"/>
        <v>1.4115709917377566</v>
      </c>
      <c r="M53" s="3">
        <f t="shared" si="2"/>
        <v>0.84295153728145089</v>
      </c>
      <c r="N53" s="2">
        <f t="shared" si="3"/>
        <v>8.7999999999999995E-2</v>
      </c>
    </row>
    <row r="54" spans="1:14" x14ac:dyDescent="0.25">
      <c r="A54" s="3">
        <v>0.17524916978826699</v>
      </c>
      <c r="B54" s="3">
        <f t="shared" si="1"/>
        <v>0.91692956292460426</v>
      </c>
      <c r="M54" s="3">
        <f t="shared" si="2"/>
        <v>0.84403571031889202</v>
      </c>
      <c r="N54" s="2">
        <f t="shared" si="3"/>
        <v>0.09</v>
      </c>
    </row>
    <row r="55" spans="1:14" x14ac:dyDescent="0.25">
      <c r="A55" s="3">
        <v>0.67137881847471137</v>
      </c>
      <c r="B55" s="3">
        <f t="shared" si="1"/>
        <v>1.2077326257513405</v>
      </c>
      <c r="M55" s="3">
        <f t="shared" si="2"/>
        <v>0.84404993988405008</v>
      </c>
      <c r="N55" s="2">
        <f t="shared" si="3"/>
        <v>9.1999999999999998E-2</v>
      </c>
    </row>
    <row r="56" spans="1:14" x14ac:dyDescent="0.25">
      <c r="A56" s="3">
        <v>0.10481697707847315</v>
      </c>
      <c r="B56" s="3">
        <f t="shared" si="1"/>
        <v>0.85992120103178893</v>
      </c>
      <c r="M56" s="3">
        <f t="shared" si="2"/>
        <v>0.84485055707054768</v>
      </c>
      <c r="N56" s="2">
        <f t="shared" si="3"/>
        <v>9.4E-2</v>
      </c>
    </row>
    <row r="57" spans="1:14" x14ac:dyDescent="0.25">
      <c r="A57" s="3">
        <v>2.4554035357180037E-2</v>
      </c>
      <c r="B57" s="3">
        <f t="shared" si="1"/>
        <v>0.74562652760350112</v>
      </c>
      <c r="M57" s="3">
        <f t="shared" si="2"/>
        <v>0.84617958058873</v>
      </c>
      <c r="N57" s="2">
        <f t="shared" si="3"/>
        <v>9.6000000000000002E-2</v>
      </c>
    </row>
    <row r="58" spans="1:14" x14ac:dyDescent="0.25">
      <c r="A58" s="3">
        <v>0.38576887079229571</v>
      </c>
      <c r="B58" s="3">
        <f t="shared" si="1"/>
        <v>1.0428185478592495</v>
      </c>
      <c r="M58" s="3">
        <f t="shared" si="2"/>
        <v>0.84827751399095908</v>
      </c>
      <c r="N58" s="2">
        <f t="shared" si="3"/>
        <v>9.8000000000000004E-2</v>
      </c>
    </row>
    <row r="59" spans="1:14" x14ac:dyDescent="0.25">
      <c r="A59" s="3">
        <v>0.48880489463914556</v>
      </c>
      <c r="B59" s="3">
        <f t="shared" si="1"/>
        <v>1.0989848275811682</v>
      </c>
      <c r="M59" s="3">
        <f t="shared" si="2"/>
        <v>0.85518228019637454</v>
      </c>
      <c r="N59" s="2">
        <f t="shared" si="3"/>
        <v>0.1</v>
      </c>
    </row>
    <row r="60" spans="1:14" x14ac:dyDescent="0.25">
      <c r="A60" s="3">
        <v>0.54863108468996646</v>
      </c>
      <c r="B60" s="3">
        <f t="shared" si="1"/>
        <v>1.132514867205703</v>
      </c>
      <c r="M60" s="3">
        <f t="shared" si="2"/>
        <v>0.85677345769655278</v>
      </c>
      <c r="N60" s="2">
        <f t="shared" si="3"/>
        <v>0.10199999999999999</v>
      </c>
    </row>
    <row r="61" spans="1:14" x14ac:dyDescent="0.25">
      <c r="A61" s="3">
        <v>0.12734252200270679</v>
      </c>
      <c r="B61" s="3">
        <f t="shared" si="1"/>
        <v>0.88002172503776999</v>
      </c>
      <c r="M61" s="3">
        <f t="shared" si="2"/>
        <v>0.85839279102238719</v>
      </c>
      <c r="N61" s="2">
        <f t="shared" si="3"/>
        <v>0.104</v>
      </c>
    </row>
    <row r="62" spans="1:14" x14ac:dyDescent="0.25">
      <c r="A62" s="3">
        <v>0.41744835533497027</v>
      </c>
      <c r="B62" s="3">
        <f t="shared" si="1"/>
        <v>1.0600487425404801</v>
      </c>
      <c r="M62" s="3">
        <f t="shared" si="2"/>
        <v>0.85917135042679282</v>
      </c>
      <c r="N62" s="2">
        <f t="shared" si="3"/>
        <v>0.106</v>
      </c>
    </row>
    <row r="63" spans="1:14" x14ac:dyDescent="0.25">
      <c r="A63" s="3">
        <v>0.90857699462907116</v>
      </c>
      <c r="B63" s="3">
        <f t="shared" si="1"/>
        <v>1.4425445882985941</v>
      </c>
      <c r="M63" s="3">
        <f t="shared" si="2"/>
        <v>0.85992120103178893</v>
      </c>
      <c r="N63" s="2">
        <f t="shared" si="3"/>
        <v>0.108</v>
      </c>
    </row>
    <row r="64" spans="1:14" x14ac:dyDescent="0.25">
      <c r="A64" s="3">
        <v>0.60506693168064818</v>
      </c>
      <c r="B64" s="3">
        <f t="shared" si="1"/>
        <v>1.1656710027415307</v>
      </c>
      <c r="M64" s="3">
        <f t="shared" si="2"/>
        <v>0.86445150414402949</v>
      </c>
      <c r="N64" s="2">
        <f t="shared" si="3"/>
        <v>0.11</v>
      </c>
    </row>
    <row r="65" spans="1:14" x14ac:dyDescent="0.25">
      <c r="A65" s="3">
        <v>0.11200815922198093</v>
      </c>
      <c r="B65" s="3">
        <f t="shared" si="1"/>
        <v>0.8665950193278521</v>
      </c>
      <c r="M65" s="3">
        <f t="shared" si="2"/>
        <v>0.86516045530228491</v>
      </c>
      <c r="N65" s="2">
        <f t="shared" si="3"/>
        <v>0.112</v>
      </c>
    </row>
    <row r="66" spans="1:14" x14ac:dyDescent="0.25">
      <c r="A66" s="3">
        <v>0.25555411741290379</v>
      </c>
      <c r="B66" s="3">
        <f t="shared" si="1"/>
        <v>0.9690659515034632</v>
      </c>
      <c r="M66" s="3">
        <f t="shared" si="2"/>
        <v>0.86604591546011422</v>
      </c>
      <c r="N66" s="2">
        <f t="shared" si="3"/>
        <v>0.114</v>
      </c>
    </row>
    <row r="67" spans="1:14" x14ac:dyDescent="0.25">
      <c r="A67" s="3">
        <v>0.92756578387111344</v>
      </c>
      <c r="B67" s="3">
        <f t="shared" si="1"/>
        <v>1.4793159207679993</v>
      </c>
      <c r="M67" s="3">
        <f t="shared" si="2"/>
        <v>0.8665950193278521</v>
      </c>
      <c r="N67" s="2">
        <f t="shared" si="3"/>
        <v>0.11600000000000001</v>
      </c>
    </row>
    <row r="68" spans="1:14" x14ac:dyDescent="0.25">
      <c r="A68" s="3">
        <v>0.40595275781504769</v>
      </c>
      <c r="B68" s="3">
        <f t="shared" si="1"/>
        <v>1.053803813266869</v>
      </c>
      <c r="M68" s="3">
        <f t="shared" si="2"/>
        <v>0.8693108176936476</v>
      </c>
      <c r="N68" s="2">
        <f t="shared" si="3"/>
        <v>0.11799999999999999</v>
      </c>
    </row>
    <row r="69" spans="1:14" x14ac:dyDescent="0.25">
      <c r="A69" s="3">
        <v>0.51032303386037137</v>
      </c>
      <c r="B69" s="3">
        <f t="shared" si="1"/>
        <v>1.1109058675287573</v>
      </c>
      <c r="M69" s="3">
        <f t="shared" si="2"/>
        <v>0.86956103028583576</v>
      </c>
      <c r="N69" s="2">
        <f t="shared" si="3"/>
        <v>0.12</v>
      </c>
    </row>
    <row r="70" spans="1:14" x14ac:dyDescent="0.25">
      <c r="A70" s="3">
        <v>0.3054895076759051</v>
      </c>
      <c r="B70" s="3">
        <f t="shared" si="1"/>
        <v>0.99826620995247961</v>
      </c>
      <c r="M70" s="3">
        <f t="shared" si="2"/>
        <v>0.87136576761538409</v>
      </c>
      <c r="N70" s="2">
        <f t="shared" si="3"/>
        <v>0.122</v>
      </c>
    </row>
    <row r="71" spans="1:14" x14ac:dyDescent="0.25">
      <c r="A71" s="3">
        <v>0.22720801791389933</v>
      </c>
      <c r="B71" s="3">
        <f t="shared" si="1"/>
        <v>0.95159607027847437</v>
      </c>
      <c r="M71" s="3">
        <f t="shared" si="2"/>
        <v>0.8717171447159433</v>
      </c>
      <c r="N71" s="2">
        <f t="shared" si="3"/>
        <v>0.124</v>
      </c>
    </row>
    <row r="72" spans="1:14" x14ac:dyDescent="0.25">
      <c r="A72" s="3">
        <v>0.48087127302826405</v>
      </c>
      <c r="B72" s="3">
        <f t="shared" si="1"/>
        <v>1.094619266403239</v>
      </c>
      <c r="M72" s="3">
        <f t="shared" si="2"/>
        <v>0.87384769379848592</v>
      </c>
      <c r="N72" s="2">
        <f t="shared" si="3"/>
        <v>0.126</v>
      </c>
    </row>
    <row r="73" spans="1:14" x14ac:dyDescent="0.25">
      <c r="A73" s="3">
        <v>0.62263301280592953</v>
      </c>
      <c r="B73" s="3">
        <f t="shared" si="1"/>
        <v>1.1764255873250076</v>
      </c>
      <c r="M73" s="3">
        <f t="shared" si="2"/>
        <v>0.87827414032675766</v>
      </c>
      <c r="N73" s="2">
        <f t="shared" si="3"/>
        <v>0.128</v>
      </c>
    </row>
    <row r="74" spans="1:14" x14ac:dyDescent="0.25">
      <c r="A74" s="3">
        <v>0.20651520604313089</v>
      </c>
      <c r="B74" s="3">
        <f t="shared" si="1"/>
        <v>0.9382728546027056</v>
      </c>
      <c r="M74" s="3">
        <f t="shared" si="2"/>
        <v>0.87853499829594139</v>
      </c>
      <c r="N74" s="2">
        <f t="shared" si="3"/>
        <v>0.13</v>
      </c>
    </row>
    <row r="75" spans="1:14" x14ac:dyDescent="0.25">
      <c r="A75" s="3">
        <v>0.12799887166151902</v>
      </c>
      <c r="B75" s="3">
        <f t="shared" ref="B75:B138" si="6">_xlfn.LOGNORM.INV(A75,$B$3,$B$4)</f>
        <v>0.88057487079367236</v>
      </c>
      <c r="M75" s="3">
        <f t="shared" ref="M75:M138" si="7">SMALL($B$10:$B$509,ROW()-9)</f>
        <v>0.88002172503776999</v>
      </c>
      <c r="N75" s="2">
        <f t="shared" ref="N75:N138" si="8">(ROW()-9)/500</f>
        <v>0.13200000000000001</v>
      </c>
    </row>
    <row r="76" spans="1:14" x14ac:dyDescent="0.25">
      <c r="A76" s="3">
        <v>0.95435355385263321</v>
      </c>
      <c r="B76" s="3">
        <f t="shared" si="6"/>
        <v>1.549176278773831</v>
      </c>
      <c r="M76" s="3">
        <f t="shared" si="7"/>
        <v>0.88057487079367236</v>
      </c>
      <c r="N76" s="2">
        <f t="shared" si="8"/>
        <v>0.13400000000000001</v>
      </c>
    </row>
    <row r="77" spans="1:14" x14ac:dyDescent="0.25">
      <c r="A77" s="3">
        <v>0.66099774997107308</v>
      </c>
      <c r="B77" s="3">
        <f t="shared" si="6"/>
        <v>1.2008594882461836</v>
      </c>
      <c r="M77" s="3">
        <f t="shared" si="7"/>
        <v>0.88099975672221897</v>
      </c>
      <c r="N77" s="2">
        <f t="shared" si="8"/>
        <v>0.13600000000000001</v>
      </c>
    </row>
    <row r="78" spans="1:14" x14ac:dyDescent="0.25">
      <c r="A78" s="3">
        <v>0.7296218614639246</v>
      </c>
      <c r="B78" s="3">
        <f t="shared" si="6"/>
        <v>1.2489884089229673</v>
      </c>
      <c r="M78" s="3">
        <f t="shared" si="7"/>
        <v>0.88357694387912</v>
      </c>
      <c r="N78" s="2">
        <f t="shared" si="8"/>
        <v>0.13800000000000001</v>
      </c>
    </row>
    <row r="79" spans="1:14" x14ac:dyDescent="0.25">
      <c r="A79" s="3">
        <v>0.34823486486622657</v>
      </c>
      <c r="B79" s="3">
        <f t="shared" si="6"/>
        <v>1.0222253103198002</v>
      </c>
      <c r="M79" s="3">
        <f t="shared" si="7"/>
        <v>0.88448740800575332</v>
      </c>
      <c r="N79" s="2">
        <f t="shared" si="8"/>
        <v>0.14000000000000001</v>
      </c>
    </row>
    <row r="80" spans="1:14" x14ac:dyDescent="0.25">
      <c r="A80" s="3">
        <v>0.11732468715613198</v>
      </c>
      <c r="B80" s="3">
        <f t="shared" si="6"/>
        <v>0.87136576761538409</v>
      </c>
      <c r="M80" s="3">
        <f t="shared" si="7"/>
        <v>0.88493391983371128</v>
      </c>
      <c r="N80" s="2">
        <f t="shared" si="8"/>
        <v>0.14199999999999999</v>
      </c>
    </row>
    <row r="81" spans="1:14" x14ac:dyDescent="0.25">
      <c r="A81" s="3">
        <v>0.60129025645733258</v>
      </c>
      <c r="B81" s="3">
        <f t="shared" si="6"/>
        <v>1.1633893968740772</v>
      </c>
      <c r="M81" s="3">
        <f t="shared" si="7"/>
        <v>0.89113043261402503</v>
      </c>
      <c r="N81" s="2">
        <f t="shared" si="8"/>
        <v>0.14399999999999999</v>
      </c>
    </row>
    <row r="82" spans="1:14" x14ac:dyDescent="0.25">
      <c r="A82" s="3">
        <v>0.16780200774923881</v>
      </c>
      <c r="B82" s="3">
        <f t="shared" si="6"/>
        <v>0.91157857261429931</v>
      </c>
      <c r="M82" s="3">
        <f t="shared" si="7"/>
        <v>0.89511746539945347</v>
      </c>
      <c r="N82" s="2">
        <f t="shared" si="8"/>
        <v>0.14599999999999999</v>
      </c>
    </row>
    <row r="83" spans="1:14" x14ac:dyDescent="0.25">
      <c r="A83" s="3">
        <v>0.78800802405544113</v>
      </c>
      <c r="B83" s="3">
        <f t="shared" si="6"/>
        <v>1.2968078259021729</v>
      </c>
      <c r="M83" s="3">
        <f t="shared" si="7"/>
        <v>0.89554687984484116</v>
      </c>
      <c r="N83" s="2">
        <f t="shared" si="8"/>
        <v>0.14799999999999999</v>
      </c>
    </row>
    <row r="84" spans="1:14" x14ac:dyDescent="0.25">
      <c r="A84" s="3">
        <v>0.31645259046622742</v>
      </c>
      <c r="B84" s="3">
        <f t="shared" si="6"/>
        <v>1.0044816545200219</v>
      </c>
      <c r="M84" s="3">
        <f t="shared" si="7"/>
        <v>0.90157560071422815</v>
      </c>
      <c r="N84" s="2">
        <f t="shared" si="8"/>
        <v>0.15</v>
      </c>
    </row>
    <row r="85" spans="1:14" x14ac:dyDescent="0.25">
      <c r="A85" s="3">
        <v>0.45585475756058669</v>
      </c>
      <c r="B85" s="3">
        <f t="shared" si="6"/>
        <v>1.0809318552127696</v>
      </c>
      <c r="M85" s="3">
        <f t="shared" si="7"/>
        <v>0.90348078855844005</v>
      </c>
      <c r="N85" s="2">
        <f t="shared" si="8"/>
        <v>0.152</v>
      </c>
    </row>
    <row r="86" spans="1:14" x14ac:dyDescent="0.25">
      <c r="A86" s="3">
        <v>0.55783901890933907</v>
      </c>
      <c r="B86" s="3">
        <f t="shared" si="6"/>
        <v>1.137802213692932</v>
      </c>
      <c r="M86" s="3">
        <f t="shared" si="7"/>
        <v>0.90382456359730678</v>
      </c>
      <c r="N86" s="2">
        <f t="shared" si="8"/>
        <v>0.154</v>
      </c>
    </row>
    <row r="87" spans="1:14" x14ac:dyDescent="0.25">
      <c r="A87" s="3">
        <v>0.40342664780404514</v>
      </c>
      <c r="B87" s="3">
        <f t="shared" si="6"/>
        <v>1.0524307656492753</v>
      </c>
      <c r="M87" s="3">
        <f t="shared" si="7"/>
        <v>0.90526388600075536</v>
      </c>
      <c r="N87" s="2">
        <f t="shared" si="8"/>
        <v>0.156</v>
      </c>
    </row>
    <row r="88" spans="1:14" x14ac:dyDescent="0.25">
      <c r="A88" s="3">
        <v>0.10402699539072879</v>
      </c>
      <c r="B88" s="3">
        <f t="shared" si="6"/>
        <v>0.85917135042679282</v>
      </c>
      <c r="M88" s="3">
        <f t="shared" si="7"/>
        <v>0.90562602895718369</v>
      </c>
      <c r="N88" s="2">
        <f t="shared" si="8"/>
        <v>0.158</v>
      </c>
    </row>
    <row r="89" spans="1:14" x14ac:dyDescent="0.25">
      <c r="A89" s="3">
        <v>0.89178326278057385</v>
      </c>
      <c r="B89" s="3">
        <f t="shared" si="6"/>
        <v>1.4151188208368182</v>
      </c>
      <c r="M89" s="3">
        <f t="shared" si="7"/>
        <v>0.90624029431091324</v>
      </c>
      <c r="N89" s="2">
        <f t="shared" si="8"/>
        <v>0.16</v>
      </c>
    </row>
    <row r="90" spans="1:14" x14ac:dyDescent="0.25">
      <c r="A90" s="3">
        <v>4.329572631547407E-2</v>
      </c>
      <c r="B90" s="3">
        <f t="shared" si="6"/>
        <v>0.78448195333067006</v>
      </c>
      <c r="M90" s="3">
        <f t="shared" si="7"/>
        <v>0.90981744931970043</v>
      </c>
      <c r="N90" s="2">
        <f t="shared" si="8"/>
        <v>0.16200000000000001</v>
      </c>
    </row>
    <row r="91" spans="1:14" x14ac:dyDescent="0.25">
      <c r="A91" s="3">
        <v>0.56674556579141511</v>
      </c>
      <c r="B91" s="3">
        <f t="shared" si="6"/>
        <v>1.1429571753438912</v>
      </c>
      <c r="M91" s="3">
        <f t="shared" si="7"/>
        <v>0.91046373523888557</v>
      </c>
      <c r="N91" s="2">
        <f t="shared" si="8"/>
        <v>0.16400000000000001</v>
      </c>
    </row>
    <row r="92" spans="1:14" x14ac:dyDescent="0.25">
      <c r="A92" s="3">
        <v>0.41259895345384534</v>
      </c>
      <c r="B92" s="3">
        <f t="shared" si="6"/>
        <v>1.0574148319952901</v>
      </c>
      <c r="M92" s="3">
        <f t="shared" si="7"/>
        <v>0.91157857261429931</v>
      </c>
      <c r="N92" s="2">
        <f t="shared" si="8"/>
        <v>0.16600000000000001</v>
      </c>
    </row>
    <row r="93" spans="1:14" x14ac:dyDescent="0.25">
      <c r="A93" s="3">
        <v>0.2916777385424737</v>
      </c>
      <c r="B93" s="3">
        <f t="shared" si="6"/>
        <v>0.99034886912460551</v>
      </c>
      <c r="M93" s="3">
        <f t="shared" si="7"/>
        <v>0.9120573903216237</v>
      </c>
      <c r="N93" s="2">
        <f t="shared" si="8"/>
        <v>0.16800000000000001</v>
      </c>
    </row>
    <row r="94" spans="1:14" x14ac:dyDescent="0.25">
      <c r="A94" s="3">
        <v>0.12014827102031667</v>
      </c>
      <c r="B94" s="3">
        <f t="shared" si="6"/>
        <v>0.87384769379848592</v>
      </c>
      <c r="M94" s="3">
        <f t="shared" si="7"/>
        <v>0.91268045855885338</v>
      </c>
      <c r="N94" s="2">
        <f t="shared" si="8"/>
        <v>0.17</v>
      </c>
    </row>
    <row r="95" spans="1:14" x14ac:dyDescent="0.25">
      <c r="A95" s="3">
        <v>0.13323865728450823</v>
      </c>
      <c r="B95" s="3">
        <f t="shared" si="6"/>
        <v>0.88493391983371128</v>
      </c>
      <c r="M95" s="3">
        <f t="shared" si="7"/>
        <v>0.91692956292460426</v>
      </c>
      <c r="N95" s="2">
        <f t="shared" si="8"/>
        <v>0.17199999999999999</v>
      </c>
    </row>
    <row r="96" spans="1:14" x14ac:dyDescent="0.25">
      <c r="A96" s="3">
        <v>7.7880867666572429E-2</v>
      </c>
      <c r="B96" s="3">
        <f t="shared" si="6"/>
        <v>0.8320238213394755</v>
      </c>
      <c r="M96" s="3">
        <f t="shared" si="7"/>
        <v>0.91809869247536546</v>
      </c>
      <c r="N96" s="2">
        <f t="shared" si="8"/>
        <v>0.17399999999999999</v>
      </c>
    </row>
    <row r="97" spans="1:14" x14ac:dyDescent="0.25">
      <c r="A97" s="3">
        <v>0.87321784815946168</v>
      </c>
      <c r="B97" s="3">
        <f t="shared" si="6"/>
        <v>1.3886706800605904</v>
      </c>
      <c r="M97" s="3">
        <f t="shared" si="7"/>
        <v>0.92250582630913558</v>
      </c>
      <c r="N97" s="2">
        <f t="shared" si="8"/>
        <v>0.17599999999999999</v>
      </c>
    </row>
    <row r="98" spans="1:14" x14ac:dyDescent="0.25">
      <c r="A98" s="3">
        <v>0.20444959520738903</v>
      </c>
      <c r="B98" s="3">
        <f t="shared" si="6"/>
        <v>0.93691147947246445</v>
      </c>
      <c r="M98" s="3">
        <f t="shared" si="7"/>
        <v>0.92330953041246544</v>
      </c>
      <c r="N98" s="2">
        <f t="shared" si="8"/>
        <v>0.17799999999999999</v>
      </c>
    </row>
    <row r="99" spans="1:14" x14ac:dyDescent="0.25">
      <c r="A99" s="3">
        <v>0.47161507119024304</v>
      </c>
      <c r="B99" s="3">
        <f t="shared" si="6"/>
        <v>1.0895424955504645</v>
      </c>
      <c r="M99" s="3">
        <f t="shared" si="7"/>
        <v>0.92656794366110684</v>
      </c>
      <c r="N99" s="2">
        <f t="shared" si="8"/>
        <v>0.18</v>
      </c>
    </row>
    <row r="100" spans="1:14" x14ac:dyDescent="0.25">
      <c r="A100" s="3">
        <v>0.80925462138352811</v>
      </c>
      <c r="B100" s="3">
        <f t="shared" si="6"/>
        <v>1.3165709154467369</v>
      </c>
      <c r="M100" s="3">
        <f t="shared" si="7"/>
        <v>0.93021848413528974</v>
      </c>
      <c r="N100" s="2">
        <f t="shared" si="8"/>
        <v>0.182</v>
      </c>
    </row>
    <row r="101" spans="1:14" x14ac:dyDescent="0.25">
      <c r="A101" s="3">
        <v>0.83118762539881297</v>
      </c>
      <c r="B101" s="3">
        <f t="shared" si="6"/>
        <v>1.3388001437311279</v>
      </c>
      <c r="M101" s="3">
        <f t="shared" si="7"/>
        <v>0.93396362702118096</v>
      </c>
      <c r="N101" s="2">
        <f t="shared" si="8"/>
        <v>0.184</v>
      </c>
    </row>
    <row r="102" spans="1:14" x14ac:dyDescent="0.25">
      <c r="A102" s="3">
        <v>0.84315473137490971</v>
      </c>
      <c r="B102" s="3">
        <f t="shared" si="6"/>
        <v>1.3518873783514274</v>
      </c>
      <c r="M102" s="3">
        <f t="shared" si="7"/>
        <v>0.93592975674799939</v>
      </c>
      <c r="N102" s="2">
        <f t="shared" si="8"/>
        <v>0.186</v>
      </c>
    </row>
    <row r="103" spans="1:14" x14ac:dyDescent="0.25">
      <c r="A103" s="3">
        <v>0.52612012614335879</v>
      </c>
      <c r="B103" s="3">
        <f t="shared" si="6"/>
        <v>1.1197484468649785</v>
      </c>
      <c r="M103" s="3">
        <f t="shared" si="7"/>
        <v>0.93691147947246445</v>
      </c>
      <c r="N103" s="2">
        <f t="shared" si="8"/>
        <v>0.188</v>
      </c>
    </row>
    <row r="104" spans="1:14" x14ac:dyDescent="0.25">
      <c r="A104" s="3">
        <v>0.45111468893567785</v>
      </c>
      <c r="B104" s="3">
        <f t="shared" si="6"/>
        <v>1.0783486934248838</v>
      </c>
      <c r="M104" s="3">
        <f t="shared" si="7"/>
        <v>0.9382728546027056</v>
      </c>
      <c r="N104" s="2">
        <f t="shared" si="8"/>
        <v>0.19</v>
      </c>
    </row>
    <row r="105" spans="1:14" x14ac:dyDescent="0.25">
      <c r="A105" s="3">
        <v>0.26048147388860565</v>
      </c>
      <c r="B105" s="3">
        <f t="shared" si="6"/>
        <v>0.97202636426395006</v>
      </c>
      <c r="M105" s="3">
        <f t="shared" si="7"/>
        <v>0.94056082289981735</v>
      </c>
      <c r="N105" s="2">
        <f t="shared" si="8"/>
        <v>0.192</v>
      </c>
    </row>
    <row r="106" spans="1:14" x14ac:dyDescent="0.25">
      <c r="A106" s="3">
        <v>0.2556096368003028</v>
      </c>
      <c r="B106" s="3">
        <f t="shared" si="6"/>
        <v>0.9690994221758138</v>
      </c>
      <c r="M106" s="3">
        <f t="shared" si="7"/>
        <v>0.94070802009069809</v>
      </c>
      <c r="N106" s="2">
        <f t="shared" si="8"/>
        <v>0.19400000000000001</v>
      </c>
    </row>
    <row r="107" spans="1:14" x14ac:dyDescent="0.25">
      <c r="A107" s="3">
        <v>0.62085723938039328</v>
      </c>
      <c r="B107" s="3">
        <f t="shared" si="6"/>
        <v>1.1753272227578566</v>
      </c>
      <c r="M107" s="3">
        <f t="shared" si="7"/>
        <v>0.94178805250930009</v>
      </c>
      <c r="N107" s="2">
        <f t="shared" si="8"/>
        <v>0.19600000000000001</v>
      </c>
    </row>
    <row r="108" spans="1:14" x14ac:dyDescent="0.25">
      <c r="A108" s="3">
        <v>0.56272779782317262</v>
      </c>
      <c r="B108" s="3">
        <f t="shared" si="6"/>
        <v>1.1406266049900564</v>
      </c>
      <c r="M108" s="3">
        <f t="shared" si="7"/>
        <v>0.94365275986199804</v>
      </c>
      <c r="N108" s="2">
        <f t="shared" si="8"/>
        <v>0.19800000000000001</v>
      </c>
    </row>
    <row r="109" spans="1:14" x14ac:dyDescent="0.25">
      <c r="A109" s="3">
        <v>0.29238615832214798</v>
      </c>
      <c r="B109" s="3">
        <f t="shared" si="6"/>
        <v>0.99075753640226105</v>
      </c>
      <c r="M109" s="3">
        <f t="shared" si="7"/>
        <v>0.94735613538694974</v>
      </c>
      <c r="N109" s="2">
        <f t="shared" si="8"/>
        <v>0.2</v>
      </c>
    </row>
    <row r="110" spans="1:14" x14ac:dyDescent="0.25">
      <c r="A110" s="3">
        <v>0.47720873740293468</v>
      </c>
      <c r="B110" s="3">
        <f t="shared" si="6"/>
        <v>1.0926084743290045</v>
      </c>
      <c r="M110" s="3">
        <f t="shared" si="7"/>
        <v>0.94863704014191408</v>
      </c>
      <c r="N110" s="2">
        <f t="shared" si="8"/>
        <v>0.20200000000000001</v>
      </c>
    </row>
    <row r="111" spans="1:14" x14ac:dyDescent="0.25">
      <c r="A111" s="3">
        <v>0.3644187905884182</v>
      </c>
      <c r="B111" s="3">
        <f t="shared" si="6"/>
        <v>1.0311405870242696</v>
      </c>
      <c r="M111" s="3">
        <f t="shared" si="7"/>
        <v>0.95159607027847437</v>
      </c>
      <c r="N111" s="2">
        <f t="shared" si="8"/>
        <v>0.20399999999999999</v>
      </c>
    </row>
    <row r="112" spans="1:14" x14ac:dyDescent="0.25">
      <c r="A112" s="3">
        <v>0.86548027562946228</v>
      </c>
      <c r="B112" s="3">
        <f t="shared" si="6"/>
        <v>1.3785820363153989</v>
      </c>
      <c r="M112" s="3">
        <f t="shared" si="7"/>
        <v>0.95440509997042033</v>
      </c>
      <c r="N112" s="2">
        <f t="shared" si="8"/>
        <v>0.20599999999999999</v>
      </c>
    </row>
    <row r="113" spans="1:14" x14ac:dyDescent="0.25">
      <c r="A113" s="3">
        <v>0.16053683949383524</v>
      </c>
      <c r="B113" s="3">
        <f t="shared" si="6"/>
        <v>0.90624029431091324</v>
      </c>
      <c r="M113" s="3">
        <f t="shared" si="7"/>
        <v>0.95637336691633812</v>
      </c>
      <c r="N113" s="2">
        <f t="shared" si="8"/>
        <v>0.20799999999999999</v>
      </c>
    </row>
    <row r="114" spans="1:14" x14ac:dyDescent="0.25">
      <c r="A114" s="3">
        <v>0.88046532459681337</v>
      </c>
      <c r="B114" s="3">
        <f t="shared" si="6"/>
        <v>1.3985880978483138</v>
      </c>
      <c r="M114" s="3">
        <f t="shared" si="7"/>
        <v>0.95760481108443174</v>
      </c>
      <c r="N114" s="2">
        <f t="shared" si="8"/>
        <v>0.21</v>
      </c>
    </row>
    <row r="115" spans="1:14" x14ac:dyDescent="0.25">
      <c r="A115" s="3">
        <v>1.170085178621505E-2</v>
      </c>
      <c r="B115" s="3">
        <f t="shared" si="6"/>
        <v>0.70232260442663674</v>
      </c>
      <c r="M115" s="3">
        <f t="shared" si="7"/>
        <v>0.95814440574715021</v>
      </c>
      <c r="N115" s="2">
        <f t="shared" si="8"/>
        <v>0.21199999999999999</v>
      </c>
    </row>
    <row r="116" spans="1:14" x14ac:dyDescent="0.25">
      <c r="A116" s="3">
        <v>4.4552149304705413E-2</v>
      </c>
      <c r="B116" s="3">
        <f t="shared" si="6"/>
        <v>0.78660558791706658</v>
      </c>
      <c r="M116" s="3">
        <f t="shared" si="7"/>
        <v>0.95963705052832537</v>
      </c>
      <c r="N116" s="2">
        <f t="shared" si="8"/>
        <v>0.214</v>
      </c>
    </row>
    <row r="117" spans="1:14" x14ac:dyDescent="0.25">
      <c r="A117" s="3">
        <v>0.53925680495442707</v>
      </c>
      <c r="B117" s="3">
        <f t="shared" si="6"/>
        <v>1.1271725314707461</v>
      </c>
      <c r="M117" s="3">
        <f t="shared" si="7"/>
        <v>0.96085810864824406</v>
      </c>
      <c r="N117" s="2">
        <f t="shared" si="8"/>
        <v>0.216</v>
      </c>
    </row>
    <row r="118" spans="1:14" x14ac:dyDescent="0.25">
      <c r="A118" s="3">
        <v>0.24491093008794518</v>
      </c>
      <c r="B118" s="3">
        <f t="shared" si="6"/>
        <v>0.96259892685767967</v>
      </c>
      <c r="M118" s="3">
        <f t="shared" si="7"/>
        <v>0.96201409220214562</v>
      </c>
      <c r="N118" s="2">
        <f t="shared" si="8"/>
        <v>0.218</v>
      </c>
    </row>
    <row r="119" spans="1:14" x14ac:dyDescent="0.25">
      <c r="A119" s="3">
        <v>0.14089155460935388</v>
      </c>
      <c r="B119" s="3">
        <f t="shared" si="6"/>
        <v>0.89113043261402503</v>
      </c>
      <c r="M119" s="3">
        <f t="shared" si="7"/>
        <v>0.96214543382778828</v>
      </c>
      <c r="N119" s="2">
        <f t="shared" si="8"/>
        <v>0.22</v>
      </c>
    </row>
    <row r="120" spans="1:14" x14ac:dyDescent="0.25">
      <c r="A120" s="3">
        <v>0.25800924034567796</v>
      </c>
      <c r="B120" s="3">
        <f t="shared" si="6"/>
        <v>0.97054355453866104</v>
      </c>
      <c r="M120" s="3">
        <f t="shared" si="7"/>
        <v>0.96216041775524874</v>
      </c>
      <c r="N120" s="2">
        <f t="shared" si="8"/>
        <v>0.222</v>
      </c>
    </row>
    <row r="121" spans="1:14" x14ac:dyDescent="0.25">
      <c r="A121" s="3">
        <v>3.9559176472781399E-2</v>
      </c>
      <c r="B121" s="3">
        <f t="shared" si="6"/>
        <v>0.77789406190698307</v>
      </c>
      <c r="M121" s="3">
        <f t="shared" si="7"/>
        <v>0.96259892685767967</v>
      </c>
      <c r="N121" s="2">
        <f t="shared" si="8"/>
        <v>0.224</v>
      </c>
    </row>
    <row r="122" spans="1:14" x14ac:dyDescent="0.25">
      <c r="A122" s="3">
        <v>0.61745573701538792</v>
      </c>
      <c r="B122" s="3">
        <f t="shared" si="6"/>
        <v>1.173230530650601</v>
      </c>
      <c r="M122" s="3">
        <f t="shared" si="7"/>
        <v>0.9654865859577495</v>
      </c>
      <c r="N122" s="2">
        <f t="shared" si="8"/>
        <v>0.22600000000000001</v>
      </c>
    </row>
    <row r="123" spans="1:14" x14ac:dyDescent="0.25">
      <c r="A123" s="3">
        <v>0.27699446618939028</v>
      </c>
      <c r="B123" s="3">
        <f t="shared" si="6"/>
        <v>0.98180881080016835</v>
      </c>
      <c r="M123" s="3">
        <f t="shared" si="7"/>
        <v>0.96780324988911814</v>
      </c>
      <c r="N123" s="2">
        <f t="shared" si="8"/>
        <v>0.22800000000000001</v>
      </c>
    </row>
    <row r="124" spans="1:14" x14ac:dyDescent="0.25">
      <c r="A124" s="3">
        <v>0.92933331366880056</v>
      </c>
      <c r="B124" s="3">
        <f t="shared" si="6"/>
        <v>1.483150814770561</v>
      </c>
      <c r="M124" s="3">
        <f t="shared" si="7"/>
        <v>0.968182439042238</v>
      </c>
      <c r="N124" s="2">
        <f t="shared" si="8"/>
        <v>0.23</v>
      </c>
    </row>
    <row r="125" spans="1:14" x14ac:dyDescent="0.25">
      <c r="A125" s="3">
        <v>0.63040435059748412</v>
      </c>
      <c r="B125" s="3">
        <f t="shared" si="6"/>
        <v>1.1812638134824622</v>
      </c>
      <c r="M125" s="3">
        <f t="shared" si="7"/>
        <v>0.96831925329994173</v>
      </c>
      <c r="N125" s="2">
        <f t="shared" si="8"/>
        <v>0.23200000000000001</v>
      </c>
    </row>
    <row r="126" spans="1:14" x14ac:dyDescent="0.25">
      <c r="A126" s="3">
        <v>0.80203984123242822</v>
      </c>
      <c r="B126" s="3">
        <f t="shared" si="6"/>
        <v>1.3096841139067874</v>
      </c>
      <c r="M126" s="3">
        <f t="shared" si="7"/>
        <v>0.9690659515034632</v>
      </c>
      <c r="N126" s="2">
        <f t="shared" si="8"/>
        <v>0.23400000000000001</v>
      </c>
    </row>
    <row r="127" spans="1:14" x14ac:dyDescent="0.25">
      <c r="A127" s="3">
        <v>7.6187311686346515E-2</v>
      </c>
      <c r="B127" s="3">
        <f t="shared" si="6"/>
        <v>0.83007534972110453</v>
      </c>
      <c r="M127" s="3">
        <f t="shared" si="7"/>
        <v>0.9690994221758138</v>
      </c>
      <c r="N127" s="2">
        <f t="shared" si="8"/>
        <v>0.23599999999999999</v>
      </c>
    </row>
    <row r="128" spans="1:14" x14ac:dyDescent="0.25">
      <c r="A128" s="3">
        <v>0.61503836217874941</v>
      </c>
      <c r="B128" s="3">
        <f t="shared" si="6"/>
        <v>1.1717461255989949</v>
      </c>
      <c r="M128" s="3">
        <f t="shared" si="7"/>
        <v>0.97054355453866104</v>
      </c>
      <c r="N128" s="2">
        <f t="shared" si="8"/>
        <v>0.23799999999999999</v>
      </c>
    </row>
    <row r="129" spans="1:14" x14ac:dyDescent="0.25">
      <c r="A129" s="3">
        <v>0.13269644283106419</v>
      </c>
      <c r="B129" s="3">
        <f t="shared" si="6"/>
        <v>0.88448740800575332</v>
      </c>
      <c r="M129" s="3">
        <f t="shared" si="7"/>
        <v>0.97178965646338888</v>
      </c>
      <c r="N129" s="2">
        <f t="shared" si="8"/>
        <v>0.24</v>
      </c>
    </row>
    <row r="130" spans="1:14" x14ac:dyDescent="0.25">
      <c r="A130" s="3">
        <v>0.96904826185165638</v>
      </c>
      <c r="B130" s="3">
        <f t="shared" si="6"/>
        <v>1.6054390899189894</v>
      </c>
      <c r="M130" s="3">
        <f t="shared" si="7"/>
        <v>0.97202636426395006</v>
      </c>
      <c r="N130" s="2">
        <f t="shared" si="8"/>
        <v>0.24199999999999999</v>
      </c>
    </row>
    <row r="131" spans="1:14" x14ac:dyDescent="0.25">
      <c r="A131" s="3">
        <v>0.46006290911263314</v>
      </c>
      <c r="B131" s="3">
        <f t="shared" si="6"/>
        <v>1.0832274376780222</v>
      </c>
      <c r="M131" s="3">
        <f t="shared" si="7"/>
        <v>0.97252643465008448</v>
      </c>
      <c r="N131" s="2">
        <f t="shared" si="8"/>
        <v>0.24399999999999999</v>
      </c>
    </row>
    <row r="132" spans="1:14" x14ac:dyDescent="0.25">
      <c r="A132" s="3">
        <v>0.90732189671859642</v>
      </c>
      <c r="B132" s="3">
        <f t="shared" si="6"/>
        <v>1.4403533313129362</v>
      </c>
      <c r="M132" s="3">
        <f t="shared" si="7"/>
        <v>0.97333116449286639</v>
      </c>
      <c r="N132" s="2">
        <f t="shared" si="8"/>
        <v>0.246</v>
      </c>
    </row>
    <row r="133" spans="1:14" x14ac:dyDescent="0.25">
      <c r="A133" s="3">
        <v>0.32097456444808281</v>
      </c>
      <c r="B133" s="3">
        <f t="shared" si="6"/>
        <v>1.0070295274725169</v>
      </c>
      <c r="M133" s="3">
        <f t="shared" si="7"/>
        <v>0.97569114378475119</v>
      </c>
      <c r="N133" s="2">
        <f t="shared" si="8"/>
        <v>0.248</v>
      </c>
    </row>
    <row r="134" spans="1:14" x14ac:dyDescent="0.25">
      <c r="A134" s="3">
        <v>0.31292240280296835</v>
      </c>
      <c r="B134" s="3">
        <f t="shared" si="6"/>
        <v>1.0024863634367771</v>
      </c>
      <c r="M134" s="3">
        <f t="shared" si="7"/>
        <v>0.97823038655323247</v>
      </c>
      <c r="N134" s="2">
        <f t="shared" si="8"/>
        <v>0.25</v>
      </c>
    </row>
    <row r="135" spans="1:14" x14ac:dyDescent="0.25">
      <c r="A135" s="3">
        <v>0.73971865379180834</v>
      </c>
      <c r="B135" s="3">
        <f t="shared" si="6"/>
        <v>1.256708064074997</v>
      </c>
      <c r="M135" s="3">
        <f t="shared" si="7"/>
        <v>0.97851838185626194</v>
      </c>
      <c r="N135" s="2">
        <f t="shared" si="8"/>
        <v>0.252</v>
      </c>
    </row>
    <row r="136" spans="1:14" x14ac:dyDescent="0.25">
      <c r="A136" s="3">
        <v>0.30294689686936105</v>
      </c>
      <c r="B136" s="3">
        <f t="shared" si="6"/>
        <v>0.99681635641494837</v>
      </c>
      <c r="M136" s="3">
        <f t="shared" si="7"/>
        <v>0.98160831214473077</v>
      </c>
      <c r="N136" s="2">
        <f t="shared" si="8"/>
        <v>0.254</v>
      </c>
    </row>
    <row r="137" spans="1:14" x14ac:dyDescent="0.25">
      <c r="A137" s="3">
        <v>0.99909467912740624</v>
      </c>
      <c r="B137" s="3">
        <f t="shared" si="6"/>
        <v>2.0625242740878402</v>
      </c>
      <c r="M137" s="3">
        <f t="shared" si="7"/>
        <v>0.98180881080016835</v>
      </c>
      <c r="N137" s="2">
        <f t="shared" si="8"/>
        <v>0.25600000000000001</v>
      </c>
    </row>
    <row r="138" spans="1:14" x14ac:dyDescent="0.25">
      <c r="A138" s="3">
        <v>0.85775925996930769</v>
      </c>
      <c r="B138" s="3">
        <f t="shared" si="6"/>
        <v>1.3689735848440163</v>
      </c>
      <c r="M138" s="3">
        <f t="shared" si="7"/>
        <v>0.98250543873203688</v>
      </c>
      <c r="N138" s="2">
        <f t="shared" si="8"/>
        <v>0.25800000000000001</v>
      </c>
    </row>
    <row r="139" spans="1:14" x14ac:dyDescent="0.25">
      <c r="A139" s="3">
        <v>0.99980072618805671</v>
      </c>
      <c r="B139" s="3">
        <f t="shared" ref="B139:B202" si="9">_xlfn.LOGNORM.INV(A139,$B$3,$B$4)</f>
        <v>2.2438849849513134</v>
      </c>
      <c r="M139" s="3">
        <f t="shared" ref="M139:M202" si="10">SMALL($B$10:$B$509,ROW()-9)</f>
        <v>0.98447155537834652</v>
      </c>
      <c r="N139" s="2">
        <f t="shared" ref="N139:N202" si="11">(ROW()-9)/500</f>
        <v>0.26</v>
      </c>
    </row>
    <row r="140" spans="1:14" x14ac:dyDescent="0.25">
      <c r="A140" s="3">
        <v>0.65649099218383511</v>
      </c>
      <c r="B140" s="3">
        <f t="shared" si="9"/>
        <v>1.197913180200588</v>
      </c>
      <c r="M140" s="3">
        <f t="shared" si="10"/>
        <v>0.98483512883865187</v>
      </c>
      <c r="N140" s="2">
        <f t="shared" si="11"/>
        <v>0.26200000000000001</v>
      </c>
    </row>
    <row r="141" spans="1:14" x14ac:dyDescent="0.25">
      <c r="A141" s="3">
        <v>0.784341085559906</v>
      </c>
      <c r="B141" s="3">
        <f t="shared" si="9"/>
        <v>1.2935465550811636</v>
      </c>
      <c r="M141" s="3">
        <f t="shared" si="10"/>
        <v>0.9849482646468003</v>
      </c>
      <c r="N141" s="2">
        <f t="shared" si="11"/>
        <v>0.26400000000000001</v>
      </c>
    </row>
    <row r="142" spans="1:14" x14ac:dyDescent="0.25">
      <c r="A142" s="3">
        <v>0.37514511856057109</v>
      </c>
      <c r="B142" s="3">
        <f t="shared" si="9"/>
        <v>1.0370173528683715</v>
      </c>
      <c r="M142" s="3">
        <f t="shared" si="10"/>
        <v>0.98518059491869503</v>
      </c>
      <c r="N142" s="2">
        <f t="shared" si="11"/>
        <v>0.26600000000000001</v>
      </c>
    </row>
    <row r="143" spans="1:14" x14ac:dyDescent="0.25">
      <c r="A143" s="3">
        <v>0.1285043434405212</v>
      </c>
      <c r="B143" s="3">
        <f t="shared" si="9"/>
        <v>0.88099975672221897</v>
      </c>
      <c r="M143" s="3">
        <f t="shared" si="10"/>
        <v>0.98519032547667296</v>
      </c>
      <c r="N143" s="2">
        <f t="shared" si="11"/>
        <v>0.26800000000000002</v>
      </c>
    </row>
    <row r="144" spans="1:14" x14ac:dyDescent="0.25">
      <c r="A144" s="3">
        <v>0.7016813656138553</v>
      </c>
      <c r="B144" s="3">
        <f t="shared" si="9"/>
        <v>1.2285670510061484</v>
      </c>
      <c r="M144" s="3">
        <f t="shared" si="10"/>
        <v>0.98522294241174924</v>
      </c>
      <c r="N144" s="2">
        <f t="shared" si="11"/>
        <v>0.27</v>
      </c>
    </row>
    <row r="145" spans="1:14" x14ac:dyDescent="0.25">
      <c r="A145" s="3">
        <v>0.28276349120557964</v>
      </c>
      <c r="B145" s="3">
        <f t="shared" si="9"/>
        <v>0.98518059491869503</v>
      </c>
      <c r="M145" s="3">
        <f t="shared" si="10"/>
        <v>0.98557687040865671</v>
      </c>
      <c r="N145" s="2">
        <f t="shared" si="11"/>
        <v>0.27200000000000002</v>
      </c>
    </row>
    <row r="146" spans="1:14" x14ac:dyDescent="0.25">
      <c r="A146" s="3">
        <v>0.1252815969910912</v>
      </c>
      <c r="B146" s="3">
        <f t="shared" si="9"/>
        <v>0.87827414032675766</v>
      </c>
      <c r="M146" s="3">
        <f t="shared" si="10"/>
        <v>0.98587458775163139</v>
      </c>
      <c r="N146" s="2">
        <f t="shared" si="11"/>
        <v>0.27400000000000002</v>
      </c>
    </row>
    <row r="147" spans="1:14" x14ac:dyDescent="0.25">
      <c r="A147" s="3">
        <v>3.550063549123561E-2</v>
      </c>
      <c r="B147" s="3">
        <f t="shared" si="9"/>
        <v>0.77020862012612556</v>
      </c>
      <c r="M147" s="3">
        <f t="shared" si="10"/>
        <v>0.98705776246333865</v>
      </c>
      <c r="N147" s="2">
        <f t="shared" si="11"/>
        <v>0.27600000000000002</v>
      </c>
    </row>
    <row r="148" spans="1:14" x14ac:dyDescent="0.25">
      <c r="A148" s="3">
        <v>0.86762995951260558</v>
      </c>
      <c r="B148" s="3">
        <f t="shared" si="9"/>
        <v>1.3813364950903462</v>
      </c>
      <c r="M148" s="3">
        <f t="shared" si="10"/>
        <v>0.98923391818176898</v>
      </c>
      <c r="N148" s="2">
        <f t="shared" si="11"/>
        <v>0.27800000000000002</v>
      </c>
    </row>
    <row r="149" spans="1:14" x14ac:dyDescent="0.25">
      <c r="A149" s="3">
        <v>0.59479678730812457</v>
      </c>
      <c r="B149" s="3">
        <f t="shared" si="9"/>
        <v>1.1594901117945047</v>
      </c>
      <c r="M149" s="3">
        <f t="shared" si="10"/>
        <v>0.99034886912460551</v>
      </c>
      <c r="N149" s="2">
        <f t="shared" si="11"/>
        <v>0.28000000000000003</v>
      </c>
    </row>
    <row r="150" spans="1:14" x14ac:dyDescent="0.25">
      <c r="A150" s="3">
        <v>0.27665262178526595</v>
      </c>
      <c r="B150" s="3">
        <f t="shared" si="9"/>
        <v>0.98160831214473077</v>
      </c>
      <c r="M150" s="3">
        <f t="shared" si="10"/>
        <v>0.99035931425842882</v>
      </c>
      <c r="N150" s="2">
        <f t="shared" si="11"/>
        <v>0.28199999999999997</v>
      </c>
    </row>
    <row r="151" spans="1:14" x14ac:dyDescent="0.25">
      <c r="A151" s="3">
        <v>0.45149267089668599</v>
      </c>
      <c r="B151" s="3">
        <f t="shared" si="9"/>
        <v>1.0785545872189353</v>
      </c>
      <c r="M151" s="3">
        <f t="shared" si="10"/>
        <v>0.99053959676054748</v>
      </c>
      <c r="N151" s="2">
        <f t="shared" si="11"/>
        <v>0.28399999999999997</v>
      </c>
    </row>
    <row r="152" spans="1:14" x14ac:dyDescent="0.25">
      <c r="A152" s="3">
        <v>0.52568827595297252</v>
      </c>
      <c r="B152" s="3">
        <f t="shared" si="9"/>
        <v>1.1195055380650667</v>
      </c>
      <c r="M152" s="3">
        <f t="shared" si="10"/>
        <v>0.99075753640226105</v>
      </c>
      <c r="N152" s="2">
        <f t="shared" si="11"/>
        <v>0.28599999999999998</v>
      </c>
    </row>
    <row r="153" spans="1:14" x14ac:dyDescent="0.25">
      <c r="A153" s="3">
        <v>0.24419543124206844</v>
      </c>
      <c r="B153" s="3">
        <f t="shared" si="9"/>
        <v>0.96216041775524874</v>
      </c>
      <c r="M153" s="3">
        <f t="shared" si="10"/>
        <v>0.99506093482724434</v>
      </c>
      <c r="N153" s="2">
        <f t="shared" si="11"/>
        <v>0.28799999999999998</v>
      </c>
    </row>
    <row r="154" spans="1:14" x14ac:dyDescent="0.25">
      <c r="A154" s="3">
        <v>0.73191038602951364</v>
      </c>
      <c r="B154" s="3">
        <f t="shared" si="9"/>
        <v>1.2507210244138995</v>
      </c>
      <c r="M154" s="3">
        <f t="shared" si="10"/>
        <v>0.99681635641494837</v>
      </c>
      <c r="N154" s="2">
        <f t="shared" si="11"/>
        <v>0.28999999999999998</v>
      </c>
    </row>
    <row r="155" spans="1:14" x14ac:dyDescent="0.25">
      <c r="A155" s="3">
        <v>7.1168884395920173E-3</v>
      </c>
      <c r="B155" s="3">
        <f t="shared" si="9"/>
        <v>0.67687966611273698</v>
      </c>
      <c r="M155" s="3">
        <f t="shared" si="10"/>
        <v>0.99826620995247961</v>
      </c>
      <c r="N155" s="2">
        <f t="shared" si="11"/>
        <v>0.29199999999999998</v>
      </c>
    </row>
    <row r="156" spans="1:14" x14ac:dyDescent="0.25">
      <c r="A156" s="3">
        <v>0.77426473479979918</v>
      </c>
      <c r="B156" s="3">
        <f t="shared" si="9"/>
        <v>1.2847872474678792</v>
      </c>
      <c r="M156" s="3">
        <f t="shared" si="10"/>
        <v>1.0000647484311609</v>
      </c>
      <c r="N156" s="2">
        <f t="shared" si="11"/>
        <v>0.29399999999999998</v>
      </c>
    </row>
    <row r="157" spans="1:14" x14ac:dyDescent="0.25">
      <c r="A157" s="3">
        <v>0.84631524846349671</v>
      </c>
      <c r="B157" s="3">
        <f t="shared" si="9"/>
        <v>1.3554743042654376</v>
      </c>
      <c r="M157" s="3">
        <f t="shared" si="10"/>
        <v>1.0009397565948344</v>
      </c>
      <c r="N157" s="2">
        <f t="shared" si="11"/>
        <v>0.29599999999999999</v>
      </c>
    </row>
    <row r="158" spans="1:14" x14ac:dyDescent="0.25">
      <c r="A158" s="3">
        <v>0.80234301322322821</v>
      </c>
      <c r="B158" s="3">
        <f t="shared" si="9"/>
        <v>1.309969687487025</v>
      </c>
      <c r="M158" s="3">
        <f t="shared" si="10"/>
        <v>1.0024863634367771</v>
      </c>
      <c r="N158" s="2">
        <f t="shared" si="11"/>
        <v>0.29799999999999999</v>
      </c>
    </row>
    <row r="159" spans="1:14" x14ac:dyDescent="0.25">
      <c r="A159" s="3">
        <v>0.56807408480655563</v>
      </c>
      <c r="B159" s="3">
        <f t="shared" si="9"/>
        <v>1.1437297210809012</v>
      </c>
      <c r="M159" s="3">
        <f t="shared" si="10"/>
        <v>1.0042692717649748</v>
      </c>
      <c r="N159" s="2">
        <f t="shared" si="11"/>
        <v>0.3</v>
      </c>
    </row>
    <row r="160" spans="1:14" x14ac:dyDescent="0.25">
      <c r="A160" s="3">
        <v>7.9520203768471687E-3</v>
      </c>
      <c r="B160" s="3">
        <f t="shared" si="9"/>
        <v>0.68234352425340761</v>
      </c>
      <c r="M160" s="3">
        <f t="shared" si="10"/>
        <v>1.0043267921437375</v>
      </c>
      <c r="N160" s="2">
        <f t="shared" si="11"/>
        <v>0.30199999999999999</v>
      </c>
    </row>
    <row r="161" spans="1:14" x14ac:dyDescent="0.25">
      <c r="A161" s="3">
        <v>0.74859471022115109</v>
      </c>
      <c r="B161" s="3">
        <f t="shared" si="9"/>
        <v>1.2636632096307241</v>
      </c>
      <c r="M161" s="3">
        <f t="shared" si="10"/>
        <v>1.0044816545200219</v>
      </c>
      <c r="N161" s="2">
        <f t="shared" si="11"/>
        <v>0.30399999999999999</v>
      </c>
    </row>
    <row r="162" spans="1:14" x14ac:dyDescent="0.25">
      <c r="A162" s="3">
        <v>0.7005208933492989</v>
      </c>
      <c r="B162" s="3">
        <f t="shared" si="9"/>
        <v>1.2277458540549866</v>
      </c>
      <c r="M162" s="3">
        <f t="shared" si="10"/>
        <v>1.0046528807280179</v>
      </c>
      <c r="N162" s="2">
        <f t="shared" si="11"/>
        <v>0.30599999999999999</v>
      </c>
    </row>
    <row r="163" spans="1:14" x14ac:dyDescent="0.25">
      <c r="A163" s="3">
        <v>0.74606170057575372</v>
      </c>
      <c r="B163" s="3">
        <f t="shared" si="9"/>
        <v>1.2616615345535171</v>
      </c>
      <c r="M163" s="3">
        <f t="shared" si="10"/>
        <v>1.0067085759787233</v>
      </c>
      <c r="N163" s="2">
        <f t="shared" si="11"/>
        <v>0.308</v>
      </c>
    </row>
    <row r="164" spans="1:14" x14ac:dyDescent="0.25">
      <c r="A164" s="3">
        <v>0.82631319015016935</v>
      </c>
      <c r="B164" s="3">
        <f t="shared" si="9"/>
        <v>1.3336761610168346</v>
      </c>
      <c r="M164" s="3">
        <f t="shared" si="10"/>
        <v>1.0070295274725169</v>
      </c>
      <c r="N164" s="2">
        <f t="shared" si="11"/>
        <v>0.31</v>
      </c>
    </row>
    <row r="165" spans="1:14" x14ac:dyDescent="0.25">
      <c r="A165" s="3">
        <v>0.29200829939885331</v>
      </c>
      <c r="B165" s="3">
        <f t="shared" si="9"/>
        <v>0.99053959676054748</v>
      </c>
      <c r="M165" s="3">
        <f t="shared" si="10"/>
        <v>1.0120545832965686</v>
      </c>
      <c r="N165" s="2">
        <f t="shared" si="11"/>
        <v>0.312</v>
      </c>
    </row>
    <row r="166" spans="1:14" x14ac:dyDescent="0.25">
      <c r="A166" s="3">
        <v>0.35493342633710068</v>
      </c>
      <c r="B166" s="3">
        <f t="shared" si="9"/>
        <v>1.0259233298419641</v>
      </c>
      <c r="M166" s="3">
        <f t="shared" si="10"/>
        <v>1.0134925467403653</v>
      </c>
      <c r="N166" s="2">
        <f t="shared" si="11"/>
        <v>0.314</v>
      </c>
    </row>
    <row r="167" spans="1:14" x14ac:dyDescent="0.25">
      <c r="A167" s="3">
        <v>0.56192016488769458</v>
      </c>
      <c r="B167" s="3">
        <f t="shared" si="9"/>
        <v>1.1401591587019242</v>
      </c>
      <c r="M167" s="3">
        <f t="shared" si="10"/>
        <v>1.0144360340215168</v>
      </c>
      <c r="N167" s="2">
        <f t="shared" si="11"/>
        <v>0.316</v>
      </c>
    </row>
    <row r="168" spans="1:14" x14ac:dyDescent="0.25">
      <c r="A168" s="3">
        <v>0.96870192614529793</v>
      </c>
      <c r="B168" s="3">
        <f t="shared" si="9"/>
        <v>1.6038545906610009</v>
      </c>
      <c r="M168" s="3">
        <f t="shared" si="10"/>
        <v>1.0144993271920535</v>
      </c>
      <c r="N168" s="2">
        <f t="shared" si="11"/>
        <v>0.318</v>
      </c>
    </row>
    <row r="169" spans="1:14" x14ac:dyDescent="0.25">
      <c r="A169" s="3">
        <v>0.69179353625473472</v>
      </c>
      <c r="B169" s="3">
        <f t="shared" si="9"/>
        <v>1.2216325502282717</v>
      </c>
      <c r="M169" s="3">
        <f t="shared" si="10"/>
        <v>1.0146222486316783</v>
      </c>
      <c r="N169" s="2">
        <f t="shared" si="11"/>
        <v>0.32</v>
      </c>
    </row>
    <row r="170" spans="1:14" x14ac:dyDescent="0.25">
      <c r="A170" s="3">
        <v>0.50306179540670259</v>
      </c>
      <c r="B170" s="3">
        <f t="shared" si="9"/>
        <v>1.1068686267445664</v>
      </c>
      <c r="M170" s="3">
        <f t="shared" si="10"/>
        <v>1.0196611332863299</v>
      </c>
      <c r="N170" s="2">
        <f t="shared" si="11"/>
        <v>0.32200000000000001</v>
      </c>
    </row>
    <row r="171" spans="1:14" x14ac:dyDescent="0.25">
      <c r="A171" s="3">
        <v>0.45951643494553795</v>
      </c>
      <c r="B171" s="3">
        <f t="shared" si="9"/>
        <v>1.0829291996738812</v>
      </c>
      <c r="M171" s="3">
        <f t="shared" si="10"/>
        <v>1.019699605824586</v>
      </c>
      <c r="N171" s="2">
        <f t="shared" si="11"/>
        <v>0.32400000000000001</v>
      </c>
    </row>
    <row r="172" spans="1:14" x14ac:dyDescent="0.25">
      <c r="A172" s="3">
        <v>0.21189157264221881</v>
      </c>
      <c r="B172" s="3">
        <f t="shared" si="9"/>
        <v>0.94178805250930009</v>
      </c>
      <c r="M172" s="3">
        <f t="shared" si="10"/>
        <v>1.020218129661699</v>
      </c>
      <c r="N172" s="2">
        <f t="shared" si="11"/>
        <v>0.32600000000000001</v>
      </c>
    </row>
    <row r="173" spans="1:14" x14ac:dyDescent="0.25">
      <c r="A173" s="3">
        <v>0.85150707936718473</v>
      </c>
      <c r="B173" s="3">
        <f t="shared" si="9"/>
        <v>1.361495579165785</v>
      </c>
      <c r="M173" s="3">
        <f t="shared" si="10"/>
        <v>1.0216403541241681</v>
      </c>
      <c r="N173" s="2">
        <f t="shared" si="11"/>
        <v>0.32800000000000001</v>
      </c>
    </row>
    <row r="174" spans="1:14" x14ac:dyDescent="0.25">
      <c r="A174" s="3">
        <v>0.36975513278208194</v>
      </c>
      <c r="B174" s="3">
        <f t="shared" si="9"/>
        <v>1.0340670399098453</v>
      </c>
      <c r="M174" s="3">
        <f t="shared" si="10"/>
        <v>1.0222253103198002</v>
      </c>
      <c r="N174" s="2">
        <f t="shared" si="11"/>
        <v>0.33</v>
      </c>
    </row>
    <row r="175" spans="1:14" x14ac:dyDescent="0.25">
      <c r="A175" s="3">
        <v>8.2980720729497803E-2</v>
      </c>
      <c r="B175" s="3">
        <f t="shared" si="9"/>
        <v>0.83772989622273686</v>
      </c>
      <c r="M175" s="3">
        <f t="shared" si="10"/>
        <v>1.0239033956351529</v>
      </c>
      <c r="N175" s="2">
        <f t="shared" si="11"/>
        <v>0.33200000000000002</v>
      </c>
    </row>
    <row r="176" spans="1:14" x14ac:dyDescent="0.25">
      <c r="A176" s="3">
        <v>0.63371218263538764</v>
      </c>
      <c r="B176" s="3">
        <f t="shared" si="9"/>
        <v>1.1833392036818717</v>
      </c>
      <c r="M176" s="3">
        <f t="shared" si="10"/>
        <v>1.0246292302912687</v>
      </c>
      <c r="N176" s="2">
        <f t="shared" si="11"/>
        <v>0.33400000000000002</v>
      </c>
    </row>
    <row r="177" spans="1:14" x14ac:dyDescent="0.25">
      <c r="A177" s="3">
        <v>0.93740866794175126</v>
      </c>
      <c r="B177" s="3">
        <f t="shared" si="9"/>
        <v>1.5018169372736279</v>
      </c>
      <c r="M177" s="3">
        <f t="shared" si="10"/>
        <v>1.0253150794066483</v>
      </c>
      <c r="N177" s="2">
        <f t="shared" si="11"/>
        <v>0.33600000000000002</v>
      </c>
    </row>
    <row r="178" spans="1:14" x14ac:dyDescent="0.25">
      <c r="A178" s="3">
        <v>0.65647486802199506</v>
      </c>
      <c r="B178" s="3">
        <f t="shared" si="9"/>
        <v>1.1979026783279387</v>
      </c>
      <c r="M178" s="3">
        <f t="shared" si="10"/>
        <v>1.0259233298419641</v>
      </c>
      <c r="N178" s="2">
        <f t="shared" si="11"/>
        <v>0.33800000000000002</v>
      </c>
    </row>
    <row r="179" spans="1:14" x14ac:dyDescent="0.25">
      <c r="A179" s="3">
        <v>0.82214697675258208</v>
      </c>
      <c r="B179" s="3">
        <f t="shared" si="9"/>
        <v>1.3293839108333996</v>
      </c>
      <c r="M179" s="3">
        <f t="shared" si="10"/>
        <v>1.0279087001744502</v>
      </c>
      <c r="N179" s="2">
        <f t="shared" si="11"/>
        <v>0.34</v>
      </c>
    </row>
    <row r="180" spans="1:14" x14ac:dyDescent="0.25">
      <c r="A180" s="3">
        <v>0.5734647031167297</v>
      </c>
      <c r="B180" s="3">
        <f t="shared" si="9"/>
        <v>1.146874483269932</v>
      </c>
      <c r="M180" s="3">
        <f t="shared" si="10"/>
        <v>1.030470351239245</v>
      </c>
      <c r="N180" s="2">
        <f t="shared" si="11"/>
        <v>0.34200000000000003</v>
      </c>
    </row>
    <row r="181" spans="1:14" x14ac:dyDescent="0.25">
      <c r="A181" s="3">
        <v>0.82078369772522708</v>
      </c>
      <c r="B181" s="3">
        <f t="shared" si="9"/>
        <v>1.3279961699945273</v>
      </c>
      <c r="M181" s="3">
        <f t="shared" si="10"/>
        <v>1.0311405870242696</v>
      </c>
      <c r="N181" s="2">
        <f t="shared" si="11"/>
        <v>0.34399999999999997</v>
      </c>
    </row>
    <row r="182" spans="1:14" x14ac:dyDescent="0.25">
      <c r="A182" s="3">
        <v>6.9831130412040809E-2</v>
      </c>
      <c r="B182" s="3">
        <f t="shared" si="9"/>
        <v>0.82249738089081925</v>
      </c>
      <c r="M182" s="3">
        <f t="shared" si="10"/>
        <v>1.0312487162535275</v>
      </c>
      <c r="N182" s="2">
        <f t="shared" si="11"/>
        <v>0.34599999999999997</v>
      </c>
    </row>
    <row r="183" spans="1:14" x14ac:dyDescent="0.25">
      <c r="A183" s="3">
        <v>0.6900903601726246</v>
      </c>
      <c r="B183" s="3">
        <f t="shared" si="9"/>
        <v>1.220452019915472</v>
      </c>
      <c r="M183" s="3">
        <f t="shared" si="10"/>
        <v>1.0320667689996972</v>
      </c>
      <c r="N183" s="2">
        <f t="shared" si="11"/>
        <v>0.34799999999999998</v>
      </c>
    </row>
    <row r="184" spans="1:14" x14ac:dyDescent="0.25">
      <c r="A184" s="3">
        <v>0.70570126796971333</v>
      </c>
      <c r="B184" s="3">
        <f t="shared" si="9"/>
        <v>1.2314273213951834</v>
      </c>
      <c r="M184" s="3">
        <f t="shared" si="10"/>
        <v>1.0331349387443678</v>
      </c>
      <c r="N184" s="2">
        <f t="shared" si="11"/>
        <v>0.35</v>
      </c>
    </row>
    <row r="185" spans="1:14" x14ac:dyDescent="0.25">
      <c r="A185" s="3">
        <v>0.74813823259141388</v>
      </c>
      <c r="B185" s="3">
        <f t="shared" si="9"/>
        <v>1.2633014672547842</v>
      </c>
      <c r="M185" s="3">
        <f t="shared" si="10"/>
        <v>1.0334437045543738</v>
      </c>
      <c r="N185" s="2">
        <f t="shared" si="11"/>
        <v>0.35199999999999998</v>
      </c>
    </row>
    <row r="186" spans="1:14" x14ac:dyDescent="0.25">
      <c r="A186" s="3">
        <v>0.80578477139173521</v>
      </c>
      <c r="B186" s="3">
        <f t="shared" si="9"/>
        <v>1.3132348525608593</v>
      </c>
      <c r="M186" s="3">
        <f t="shared" si="10"/>
        <v>1.0340670399098453</v>
      </c>
      <c r="N186" s="2">
        <f t="shared" si="11"/>
        <v>0.35399999999999998</v>
      </c>
    </row>
    <row r="187" spans="1:14" x14ac:dyDescent="0.25">
      <c r="A187" s="3">
        <v>0.82221679460078623</v>
      </c>
      <c r="B187" s="3">
        <f t="shared" si="9"/>
        <v>1.3294552007402594</v>
      </c>
      <c r="M187" s="3">
        <f t="shared" si="10"/>
        <v>1.0356822907096799</v>
      </c>
      <c r="N187" s="2">
        <f t="shared" si="11"/>
        <v>0.35599999999999998</v>
      </c>
    </row>
    <row r="188" spans="1:14" x14ac:dyDescent="0.25">
      <c r="A188" s="3">
        <v>0.65123366400743754</v>
      </c>
      <c r="B188" s="3">
        <f t="shared" si="9"/>
        <v>1.1945035376409092</v>
      </c>
      <c r="M188" s="3">
        <f t="shared" si="10"/>
        <v>1.0357807877740115</v>
      </c>
      <c r="N188" s="2">
        <f t="shared" si="11"/>
        <v>0.35799999999999998</v>
      </c>
    </row>
    <row r="189" spans="1:14" x14ac:dyDescent="0.25">
      <c r="A189" s="3">
        <v>0.37288484482176465</v>
      </c>
      <c r="B189" s="3">
        <f t="shared" si="9"/>
        <v>1.0357807877740115</v>
      </c>
      <c r="M189" s="3">
        <f t="shared" si="10"/>
        <v>1.036911019026634</v>
      </c>
      <c r="N189" s="2">
        <f t="shared" si="11"/>
        <v>0.36</v>
      </c>
    </row>
    <row r="190" spans="1:14" x14ac:dyDescent="0.25">
      <c r="A190" s="3">
        <v>0.84015750642646225</v>
      </c>
      <c r="B190" s="3">
        <f t="shared" si="9"/>
        <v>1.3485380600210679</v>
      </c>
      <c r="M190" s="3">
        <f t="shared" si="10"/>
        <v>1.0370173528683715</v>
      </c>
      <c r="N190" s="2">
        <f t="shared" si="11"/>
        <v>0.36199999999999999</v>
      </c>
    </row>
    <row r="191" spans="1:14" x14ac:dyDescent="0.25">
      <c r="A191" s="3">
        <v>0.53607955673499308</v>
      </c>
      <c r="B191" s="3">
        <f t="shared" si="9"/>
        <v>1.1253705225205233</v>
      </c>
      <c r="M191" s="3">
        <f t="shared" si="10"/>
        <v>1.0374828580150048</v>
      </c>
      <c r="N191" s="2">
        <f t="shared" si="11"/>
        <v>0.36399999999999999</v>
      </c>
    </row>
    <row r="192" spans="1:14" x14ac:dyDescent="0.25">
      <c r="A192" s="3">
        <v>0.49443212752790278</v>
      </c>
      <c r="B192" s="3">
        <f t="shared" si="9"/>
        <v>1.1020902369211591</v>
      </c>
      <c r="M192" s="3">
        <f t="shared" si="10"/>
        <v>1.037682393165188</v>
      </c>
      <c r="N192" s="2">
        <f t="shared" si="11"/>
        <v>0.36599999999999999</v>
      </c>
    </row>
    <row r="193" spans="1:14" x14ac:dyDescent="0.25">
      <c r="A193" s="3">
        <v>0.60309444763045883</v>
      </c>
      <c r="B193" s="3">
        <f t="shared" si="9"/>
        <v>1.1644780775625219</v>
      </c>
      <c r="M193" s="3">
        <f t="shared" si="10"/>
        <v>1.0377864857468071</v>
      </c>
      <c r="N193" s="2">
        <f t="shared" si="11"/>
        <v>0.36799999999999999</v>
      </c>
    </row>
    <row r="194" spans="1:14" x14ac:dyDescent="0.25">
      <c r="A194" s="3">
        <v>0.73916708578124724</v>
      </c>
      <c r="B194" s="3">
        <f t="shared" si="9"/>
        <v>1.2562812128561736</v>
      </c>
      <c r="M194" s="3">
        <f t="shared" si="10"/>
        <v>1.0397492652408935</v>
      </c>
      <c r="N194" s="2">
        <f t="shared" si="11"/>
        <v>0.37</v>
      </c>
    </row>
    <row r="195" spans="1:14" x14ac:dyDescent="0.25">
      <c r="A195" s="3">
        <v>0.74618826791723447</v>
      </c>
      <c r="B195" s="3">
        <f t="shared" si="9"/>
        <v>1.2617612274819692</v>
      </c>
      <c r="M195" s="3">
        <f t="shared" si="10"/>
        <v>1.040151442801436</v>
      </c>
      <c r="N195" s="2">
        <f t="shared" si="11"/>
        <v>0.372</v>
      </c>
    </row>
    <row r="196" spans="1:14" x14ac:dyDescent="0.25">
      <c r="A196" s="3">
        <v>0.83180862472144912</v>
      </c>
      <c r="B196" s="3">
        <f t="shared" si="9"/>
        <v>1.3394611412721522</v>
      </c>
      <c r="M196" s="3">
        <f t="shared" si="10"/>
        <v>1.0428185478592495</v>
      </c>
      <c r="N196" s="2">
        <f t="shared" si="11"/>
        <v>0.374</v>
      </c>
    </row>
    <row r="197" spans="1:14" x14ac:dyDescent="0.25">
      <c r="A197" s="3">
        <v>0.85367814402039943</v>
      </c>
      <c r="B197" s="3">
        <f t="shared" si="9"/>
        <v>1.3640632714424821</v>
      </c>
      <c r="M197" s="3">
        <f t="shared" si="10"/>
        <v>1.0454760528966514</v>
      </c>
      <c r="N197" s="2">
        <f t="shared" si="11"/>
        <v>0.376</v>
      </c>
    </row>
    <row r="198" spans="1:14" x14ac:dyDescent="0.25">
      <c r="A198" s="3">
        <v>0.16846173160493505</v>
      </c>
      <c r="B198" s="3">
        <f t="shared" si="9"/>
        <v>0.9120573903216237</v>
      </c>
      <c r="M198" s="3">
        <f t="shared" si="10"/>
        <v>1.047276354282163</v>
      </c>
      <c r="N198" s="2">
        <f t="shared" si="11"/>
        <v>0.378</v>
      </c>
    </row>
    <row r="199" spans="1:14" x14ac:dyDescent="0.25">
      <c r="A199" s="3">
        <v>0.70451463751266896</v>
      </c>
      <c r="B199" s="3">
        <f t="shared" si="9"/>
        <v>1.2305804531124132</v>
      </c>
      <c r="M199" s="3">
        <f t="shared" si="10"/>
        <v>1.0487856310320705</v>
      </c>
      <c r="N199" s="2">
        <f t="shared" si="11"/>
        <v>0.38</v>
      </c>
    </row>
    <row r="200" spans="1:14" x14ac:dyDescent="0.25">
      <c r="A200" s="3">
        <v>0.35127181644843986</v>
      </c>
      <c r="B200" s="3">
        <f t="shared" si="9"/>
        <v>1.0239033956351529</v>
      </c>
      <c r="M200" s="3">
        <f t="shared" si="10"/>
        <v>1.0488758355402077</v>
      </c>
      <c r="N200" s="2">
        <f t="shared" si="11"/>
        <v>0.38200000000000001</v>
      </c>
    </row>
    <row r="201" spans="1:14" x14ac:dyDescent="0.25">
      <c r="A201" s="3">
        <v>0.77214459685017933</v>
      </c>
      <c r="B201" s="3">
        <f t="shared" si="9"/>
        <v>1.282980176105011</v>
      </c>
      <c r="M201" s="3">
        <f t="shared" si="10"/>
        <v>1.0498630940824178</v>
      </c>
      <c r="N201" s="2">
        <f t="shared" si="11"/>
        <v>0.38400000000000001</v>
      </c>
    </row>
    <row r="202" spans="1:14" x14ac:dyDescent="0.25">
      <c r="A202" s="3">
        <v>0.28236477244337876</v>
      </c>
      <c r="B202" s="3">
        <f t="shared" si="9"/>
        <v>0.9849482646468003</v>
      </c>
      <c r="M202" s="3">
        <f t="shared" si="10"/>
        <v>1.0507236829467719</v>
      </c>
      <c r="N202" s="2">
        <f t="shared" si="11"/>
        <v>0.38600000000000001</v>
      </c>
    </row>
    <row r="203" spans="1:14" x14ac:dyDescent="0.25">
      <c r="A203" s="3">
        <v>0.73414313924416164</v>
      </c>
      <c r="B203" s="3">
        <f t="shared" ref="B203:B266" si="12">_xlfn.LOGNORM.INV(A203,$B$3,$B$4)</f>
        <v>1.2524209364629129</v>
      </c>
      <c r="M203" s="3">
        <f t="shared" ref="M203:M266" si="13">SMALL($B$10:$B$509,ROW()-9)</f>
        <v>1.0507551555411685</v>
      </c>
      <c r="N203" s="2">
        <f t="shared" ref="N203:N266" si="14">(ROW()-9)/500</f>
        <v>0.38800000000000001</v>
      </c>
    </row>
    <row r="204" spans="1:14" x14ac:dyDescent="0.25">
      <c r="A204" s="3">
        <v>0.44207853100187688</v>
      </c>
      <c r="B204" s="3">
        <f t="shared" si="12"/>
        <v>1.0734306197389938</v>
      </c>
      <c r="M204" s="3">
        <f t="shared" si="13"/>
        <v>1.0508239019759005</v>
      </c>
      <c r="N204" s="2">
        <f t="shared" si="14"/>
        <v>0.39</v>
      </c>
    </row>
    <row r="205" spans="1:14" x14ac:dyDescent="0.25">
      <c r="A205" s="3">
        <v>0.42451619706258259</v>
      </c>
      <c r="B205" s="3">
        <f t="shared" si="12"/>
        <v>1.0638871961538794</v>
      </c>
      <c r="M205" s="3">
        <f t="shared" si="13"/>
        <v>1.0524307656492753</v>
      </c>
      <c r="N205" s="2">
        <f t="shared" si="14"/>
        <v>0.39200000000000002</v>
      </c>
    </row>
    <row r="206" spans="1:14" x14ac:dyDescent="0.25">
      <c r="A206" s="3">
        <v>0.82236780251394648</v>
      </c>
      <c r="B206" s="3">
        <f t="shared" si="12"/>
        <v>1.3296094660663189</v>
      </c>
      <c r="M206" s="3">
        <f t="shared" si="13"/>
        <v>1.0532859406196868</v>
      </c>
      <c r="N206" s="2">
        <f t="shared" si="14"/>
        <v>0.39400000000000002</v>
      </c>
    </row>
    <row r="207" spans="1:14" x14ac:dyDescent="0.25">
      <c r="A207" s="3">
        <v>0.58744177185697155</v>
      </c>
      <c r="B207" s="3">
        <f t="shared" si="12"/>
        <v>1.1551079807218725</v>
      </c>
      <c r="M207" s="3">
        <f t="shared" si="13"/>
        <v>1.053803813266869</v>
      </c>
      <c r="N207" s="2">
        <f t="shared" si="14"/>
        <v>0.39600000000000002</v>
      </c>
    </row>
    <row r="208" spans="1:14" x14ac:dyDescent="0.25">
      <c r="A208" s="3">
        <v>0.3345374029551238</v>
      </c>
      <c r="B208" s="3">
        <f t="shared" si="12"/>
        <v>1.0146222486316783</v>
      </c>
      <c r="M208" s="3">
        <f t="shared" si="13"/>
        <v>1.0558198609318643</v>
      </c>
      <c r="N208" s="2">
        <f t="shared" si="14"/>
        <v>0.39800000000000002</v>
      </c>
    </row>
    <row r="209" spans="1:14" x14ac:dyDescent="0.25">
      <c r="A209" s="3">
        <v>8.9639611316406298E-2</v>
      </c>
      <c r="B209" s="3">
        <f t="shared" si="12"/>
        <v>0.84485055707054768</v>
      </c>
      <c r="M209" s="3">
        <f t="shared" si="13"/>
        <v>1.0571147306609114</v>
      </c>
      <c r="N209" s="2">
        <f t="shared" si="14"/>
        <v>0.4</v>
      </c>
    </row>
    <row r="210" spans="1:14" x14ac:dyDescent="0.25">
      <c r="A210" s="3">
        <v>0.5743099479402396</v>
      </c>
      <c r="B210" s="3">
        <f t="shared" si="12"/>
        <v>1.1473690752875159</v>
      </c>
      <c r="M210" s="3">
        <f t="shared" si="13"/>
        <v>1.0572652878724702</v>
      </c>
      <c r="N210" s="2">
        <f t="shared" si="14"/>
        <v>0.40200000000000002</v>
      </c>
    </row>
    <row r="211" spans="1:14" x14ac:dyDescent="0.25">
      <c r="A211" s="3">
        <v>0.53942397985319668</v>
      </c>
      <c r="B211" s="3">
        <f t="shared" si="12"/>
        <v>1.1272674646794008</v>
      </c>
      <c r="M211" s="3">
        <f t="shared" si="13"/>
        <v>1.0574148319952901</v>
      </c>
      <c r="N211" s="2">
        <f t="shared" si="14"/>
        <v>0.40400000000000003</v>
      </c>
    </row>
    <row r="212" spans="1:14" x14ac:dyDescent="0.25">
      <c r="A212" s="3">
        <v>0.52929495639695823</v>
      </c>
      <c r="B212" s="3">
        <f t="shared" si="12"/>
        <v>1.121536406463939</v>
      </c>
      <c r="M212" s="3">
        <f t="shared" si="13"/>
        <v>1.0586856076112554</v>
      </c>
      <c r="N212" s="2">
        <f t="shared" si="14"/>
        <v>0.40600000000000003</v>
      </c>
    </row>
    <row r="213" spans="1:14" x14ac:dyDescent="0.25">
      <c r="A213" s="3">
        <v>0.76303227886256386</v>
      </c>
      <c r="B213" s="3">
        <f t="shared" si="12"/>
        <v>1.2753467581133342</v>
      </c>
      <c r="M213" s="3">
        <f t="shared" si="13"/>
        <v>1.0594860466923168</v>
      </c>
      <c r="N213" s="2">
        <f t="shared" si="14"/>
        <v>0.40799999999999997</v>
      </c>
    </row>
    <row r="214" spans="1:14" x14ac:dyDescent="0.25">
      <c r="A214" s="3">
        <v>0.66858693147751302</v>
      </c>
      <c r="B214" s="3">
        <f t="shared" si="12"/>
        <v>1.2058719556551396</v>
      </c>
      <c r="M214" s="3">
        <f t="shared" si="13"/>
        <v>1.0600487425404801</v>
      </c>
      <c r="N214" s="2">
        <f t="shared" si="14"/>
        <v>0.41</v>
      </c>
    </row>
    <row r="215" spans="1:14" x14ac:dyDescent="0.25">
      <c r="A215" s="3">
        <v>0.34367290718210108</v>
      </c>
      <c r="B215" s="3">
        <f t="shared" si="12"/>
        <v>1.019699605824586</v>
      </c>
      <c r="M215" s="3">
        <f t="shared" si="13"/>
        <v>1.0608564978973358</v>
      </c>
      <c r="N215" s="2">
        <f t="shared" si="14"/>
        <v>0.41199999999999998</v>
      </c>
    </row>
    <row r="216" spans="1:14" x14ac:dyDescent="0.25">
      <c r="A216" s="3">
        <v>0.31019297734670159</v>
      </c>
      <c r="B216" s="3">
        <f t="shared" si="12"/>
        <v>1.0009397565948344</v>
      </c>
      <c r="M216" s="3">
        <f t="shared" si="13"/>
        <v>1.0618529109681669</v>
      </c>
      <c r="N216" s="2">
        <f t="shared" si="14"/>
        <v>0.41399999999999998</v>
      </c>
    </row>
    <row r="217" spans="1:14" x14ac:dyDescent="0.25">
      <c r="A217" s="3">
        <v>0.62163995634430724</v>
      </c>
      <c r="B217" s="3">
        <f t="shared" si="12"/>
        <v>1.1758110322699722</v>
      </c>
      <c r="M217" s="3">
        <f t="shared" si="13"/>
        <v>1.0630862542633557</v>
      </c>
      <c r="N217" s="2">
        <f t="shared" si="14"/>
        <v>0.41599999999999998</v>
      </c>
    </row>
    <row r="218" spans="1:14" x14ac:dyDescent="0.25">
      <c r="A218" s="3">
        <v>0.24207524917968681</v>
      </c>
      <c r="B218" s="3">
        <f t="shared" si="12"/>
        <v>0.96085810864824406</v>
      </c>
      <c r="M218" s="3">
        <f t="shared" si="13"/>
        <v>1.0631919985427385</v>
      </c>
      <c r="N218" s="2">
        <f t="shared" si="14"/>
        <v>0.41799999999999998</v>
      </c>
    </row>
    <row r="219" spans="1:14" x14ac:dyDescent="0.25">
      <c r="A219" s="3">
        <v>0.60565393894795094</v>
      </c>
      <c r="B219" s="3">
        <f t="shared" si="12"/>
        <v>1.1660265640696059</v>
      </c>
      <c r="M219" s="3">
        <f t="shared" si="13"/>
        <v>1.0638871961538794</v>
      </c>
      <c r="N219" s="2">
        <f t="shared" si="14"/>
        <v>0.42</v>
      </c>
    </row>
    <row r="220" spans="1:14" x14ac:dyDescent="0.25">
      <c r="A220" s="3">
        <v>0.76807850572725844</v>
      </c>
      <c r="B220" s="3">
        <f t="shared" si="12"/>
        <v>1.2795477623613702</v>
      </c>
      <c r="M220" s="3">
        <f t="shared" si="13"/>
        <v>1.0639934032354048</v>
      </c>
      <c r="N220" s="2">
        <f t="shared" si="14"/>
        <v>0.42199999999999999</v>
      </c>
    </row>
    <row r="221" spans="1:14" x14ac:dyDescent="0.25">
      <c r="A221" s="3">
        <v>0.63997010813409339</v>
      </c>
      <c r="B221" s="3">
        <f t="shared" si="12"/>
        <v>1.1872928254793411</v>
      </c>
      <c r="M221" s="3">
        <f t="shared" si="13"/>
        <v>1.068267704017841</v>
      </c>
      <c r="N221" s="2">
        <f t="shared" si="14"/>
        <v>0.42399999999999999</v>
      </c>
    </row>
    <row r="222" spans="1:14" x14ac:dyDescent="0.25">
      <c r="A222" s="3">
        <v>0.85776334436054535</v>
      </c>
      <c r="B222" s="3">
        <f t="shared" si="12"/>
        <v>1.3689785553608975</v>
      </c>
      <c r="M222" s="3">
        <f t="shared" si="13"/>
        <v>1.0698417429832983</v>
      </c>
      <c r="N222" s="2">
        <f t="shared" si="14"/>
        <v>0.42599999999999999</v>
      </c>
    </row>
    <row r="223" spans="1:14" x14ac:dyDescent="0.25">
      <c r="A223" s="3">
        <v>0.58735260328102468</v>
      </c>
      <c r="B223" s="3">
        <f t="shared" si="12"/>
        <v>1.155055070919413</v>
      </c>
      <c r="M223" s="3">
        <f t="shared" si="13"/>
        <v>1.0712877211104697</v>
      </c>
      <c r="N223" s="2">
        <f t="shared" si="14"/>
        <v>0.42799999999999999</v>
      </c>
    </row>
    <row r="224" spans="1:14" x14ac:dyDescent="0.25">
      <c r="A224" s="3">
        <v>0.11140563260163305</v>
      </c>
      <c r="B224" s="3">
        <f t="shared" si="12"/>
        <v>0.86604591546011422</v>
      </c>
      <c r="M224" s="3">
        <f t="shared" si="13"/>
        <v>1.0734123255226262</v>
      </c>
      <c r="N224" s="2">
        <f t="shared" si="14"/>
        <v>0.43</v>
      </c>
    </row>
    <row r="225" spans="1:14" x14ac:dyDescent="0.25">
      <c r="A225" s="3">
        <v>0.40047130560889099</v>
      </c>
      <c r="B225" s="3">
        <f t="shared" si="12"/>
        <v>1.0508239019759005</v>
      </c>
      <c r="M225" s="3">
        <f t="shared" si="13"/>
        <v>1.0734306197389938</v>
      </c>
      <c r="N225" s="2">
        <f t="shared" si="14"/>
        <v>0.432</v>
      </c>
    </row>
    <row r="226" spans="1:14" x14ac:dyDescent="0.25">
      <c r="A226" s="3">
        <v>0.57889323501828338</v>
      </c>
      <c r="B226" s="3">
        <f t="shared" si="12"/>
        <v>1.150058238257347</v>
      </c>
      <c r="M226" s="3">
        <f t="shared" si="13"/>
        <v>1.0783486934248838</v>
      </c>
      <c r="N226" s="2">
        <f t="shared" si="14"/>
        <v>0.434</v>
      </c>
    </row>
    <row r="227" spans="1:14" x14ac:dyDescent="0.25">
      <c r="A227" s="3">
        <v>0.82332193767410833</v>
      </c>
      <c r="B227" s="3">
        <f t="shared" si="12"/>
        <v>1.3305865181444834</v>
      </c>
      <c r="M227" s="3">
        <f t="shared" si="13"/>
        <v>1.0785545872189353</v>
      </c>
      <c r="N227" s="2">
        <f t="shared" si="14"/>
        <v>0.436</v>
      </c>
    </row>
    <row r="228" spans="1:14" x14ac:dyDescent="0.25">
      <c r="A228" s="3">
        <v>0.28344397443995062</v>
      </c>
      <c r="B228" s="3">
        <f t="shared" si="12"/>
        <v>0.98557687040865671</v>
      </c>
      <c r="M228" s="3">
        <f t="shared" si="13"/>
        <v>1.0786864518278065</v>
      </c>
      <c r="N228" s="2">
        <f t="shared" si="14"/>
        <v>0.438</v>
      </c>
    </row>
    <row r="229" spans="1:14" x14ac:dyDescent="0.25">
      <c r="A229" s="3">
        <v>0.14594108879451173</v>
      </c>
      <c r="B229" s="3">
        <f t="shared" si="12"/>
        <v>0.89511746539945347</v>
      </c>
      <c r="M229" s="3">
        <f t="shared" si="13"/>
        <v>1.0794434539091309</v>
      </c>
      <c r="N229" s="2">
        <f t="shared" si="14"/>
        <v>0.44</v>
      </c>
    </row>
    <row r="230" spans="1:14" x14ac:dyDescent="0.25">
      <c r="A230" s="3">
        <v>0.79425898593229827</v>
      </c>
      <c r="B230" s="3">
        <f t="shared" si="12"/>
        <v>1.3024637652495905</v>
      </c>
      <c r="M230" s="3">
        <f t="shared" si="13"/>
        <v>1.0809318552127696</v>
      </c>
      <c r="N230" s="2">
        <f t="shared" si="14"/>
        <v>0.442</v>
      </c>
    </row>
    <row r="231" spans="1:14" x14ac:dyDescent="0.25">
      <c r="A231" s="3">
        <v>0.9475879812639143</v>
      </c>
      <c r="B231" s="3">
        <f t="shared" si="12"/>
        <v>1.52864340125458</v>
      </c>
      <c r="M231" s="3">
        <f t="shared" si="13"/>
        <v>1.0815553821803647</v>
      </c>
      <c r="N231" s="2">
        <f t="shared" si="14"/>
        <v>0.44400000000000001</v>
      </c>
    </row>
    <row r="232" spans="1:14" x14ac:dyDescent="0.25">
      <c r="A232" s="3">
        <v>0.159711537948106</v>
      </c>
      <c r="B232" s="3">
        <f t="shared" si="12"/>
        <v>0.90562602895718369</v>
      </c>
      <c r="M232" s="3">
        <f t="shared" si="13"/>
        <v>1.0829291996738812</v>
      </c>
      <c r="N232" s="2">
        <f t="shared" si="14"/>
        <v>0.44600000000000001</v>
      </c>
    </row>
    <row r="233" spans="1:14" x14ac:dyDescent="0.25">
      <c r="A233" s="3">
        <v>0.518057096810288</v>
      </c>
      <c r="B233" s="3">
        <f t="shared" si="12"/>
        <v>1.1152243317337558</v>
      </c>
      <c r="M233" s="3">
        <f t="shared" si="13"/>
        <v>1.0832274376780222</v>
      </c>
      <c r="N233" s="2">
        <f t="shared" si="14"/>
        <v>0.44800000000000001</v>
      </c>
    </row>
    <row r="234" spans="1:14" x14ac:dyDescent="0.25">
      <c r="A234" s="3">
        <v>0.60068787908448829</v>
      </c>
      <c r="B234" s="3">
        <f t="shared" si="12"/>
        <v>1.1630264302341746</v>
      </c>
      <c r="M234" s="3">
        <f t="shared" si="13"/>
        <v>1.0833860536213751</v>
      </c>
      <c r="N234" s="2">
        <f t="shared" si="14"/>
        <v>0.45</v>
      </c>
    </row>
    <row r="235" spans="1:14" x14ac:dyDescent="0.25">
      <c r="A235" s="3">
        <v>0.2400938535961048</v>
      </c>
      <c r="B235" s="3">
        <f t="shared" si="12"/>
        <v>0.95963705052832537</v>
      </c>
      <c r="M235" s="3">
        <f t="shared" si="13"/>
        <v>1.0855550845792161</v>
      </c>
      <c r="N235" s="2">
        <f t="shared" si="14"/>
        <v>0.45200000000000001</v>
      </c>
    </row>
    <row r="236" spans="1:14" x14ac:dyDescent="0.25">
      <c r="A236" s="3">
        <v>1.7913430311478518E-2</v>
      </c>
      <c r="B236" s="3">
        <f t="shared" si="12"/>
        <v>0.72631069176240193</v>
      </c>
      <c r="M236" s="3">
        <f t="shared" si="13"/>
        <v>1.0863965991042839</v>
      </c>
      <c r="N236" s="2">
        <f t="shared" si="14"/>
        <v>0.45400000000000001</v>
      </c>
    </row>
    <row r="237" spans="1:14" x14ac:dyDescent="0.25">
      <c r="A237" s="3">
        <v>0.26662715724658503</v>
      </c>
      <c r="B237" s="3">
        <f t="shared" si="12"/>
        <v>0.97569114378475119</v>
      </c>
      <c r="M237" s="3">
        <f t="shared" si="13"/>
        <v>1.0888579900081958</v>
      </c>
      <c r="N237" s="2">
        <f t="shared" si="14"/>
        <v>0.45600000000000002</v>
      </c>
    </row>
    <row r="238" spans="1:14" x14ac:dyDescent="0.25">
      <c r="A238" s="3">
        <v>0.38014422061903164</v>
      </c>
      <c r="B238" s="3">
        <f t="shared" si="12"/>
        <v>1.0397492652408935</v>
      </c>
      <c r="M238" s="3">
        <f t="shared" si="13"/>
        <v>1.0895424955504645</v>
      </c>
      <c r="N238" s="2">
        <f t="shared" si="14"/>
        <v>0.45800000000000002</v>
      </c>
    </row>
    <row r="239" spans="1:14" x14ac:dyDescent="0.25">
      <c r="A239" s="3">
        <v>0.75089727328103573</v>
      </c>
      <c r="B239" s="3">
        <f t="shared" si="12"/>
        <v>1.2654948213502026</v>
      </c>
      <c r="M239" s="3">
        <f t="shared" si="13"/>
        <v>1.092180191645721</v>
      </c>
      <c r="N239" s="2">
        <f t="shared" si="14"/>
        <v>0.46</v>
      </c>
    </row>
    <row r="240" spans="1:14" x14ac:dyDescent="0.25">
      <c r="A240" s="3">
        <v>3.8292917077890176E-2</v>
      </c>
      <c r="B240" s="3">
        <f t="shared" si="12"/>
        <v>0.77556011850544482</v>
      </c>
      <c r="M240" s="3">
        <f t="shared" si="13"/>
        <v>1.0926084743290045</v>
      </c>
      <c r="N240" s="2">
        <f t="shared" si="14"/>
        <v>0.46200000000000002</v>
      </c>
    </row>
    <row r="241" spans="1:14" x14ac:dyDescent="0.25">
      <c r="A241" s="3">
        <v>0.15432545948587384</v>
      </c>
      <c r="B241" s="3">
        <f t="shared" si="12"/>
        <v>0.90157560071422815</v>
      </c>
      <c r="M241" s="3">
        <f t="shared" si="13"/>
        <v>1.0934522397080464</v>
      </c>
      <c r="N241" s="2">
        <f t="shared" si="14"/>
        <v>0.46400000000000002</v>
      </c>
    </row>
    <row r="242" spans="1:14" x14ac:dyDescent="0.25">
      <c r="A242" s="3">
        <v>0.36805432208351097</v>
      </c>
      <c r="B242" s="3">
        <f t="shared" si="12"/>
        <v>1.0331349387443678</v>
      </c>
      <c r="M242" s="3">
        <f t="shared" si="13"/>
        <v>1.094619266403239</v>
      </c>
      <c r="N242" s="2">
        <f t="shared" si="14"/>
        <v>0.46600000000000003</v>
      </c>
    </row>
    <row r="243" spans="1:14" x14ac:dyDescent="0.25">
      <c r="A243" s="3">
        <v>1.496903408710315E-2</v>
      </c>
      <c r="B243" s="3">
        <f t="shared" si="12"/>
        <v>0.71592364633886196</v>
      </c>
      <c r="M243" s="3">
        <f t="shared" si="13"/>
        <v>1.0949207223108259</v>
      </c>
      <c r="N243" s="2">
        <f t="shared" si="14"/>
        <v>0.46800000000000003</v>
      </c>
    </row>
    <row r="244" spans="1:14" x14ac:dyDescent="0.25">
      <c r="A244" s="3">
        <v>0.84265887750089541</v>
      </c>
      <c r="B244" s="3">
        <f t="shared" si="12"/>
        <v>1.3513298154264659</v>
      </c>
      <c r="M244" s="3">
        <f t="shared" si="13"/>
        <v>1.0958920464894468</v>
      </c>
      <c r="N244" s="2">
        <f t="shared" si="14"/>
        <v>0.47</v>
      </c>
    </row>
    <row r="245" spans="1:14" x14ac:dyDescent="0.25">
      <c r="A245" s="3">
        <v>0.89236797588076155</v>
      </c>
      <c r="B245" s="3">
        <f t="shared" si="12"/>
        <v>1.4160113252590711</v>
      </c>
      <c r="M245" s="3">
        <f t="shared" si="13"/>
        <v>1.0960951722874834</v>
      </c>
      <c r="N245" s="2">
        <f t="shared" si="14"/>
        <v>0.47199999999999998</v>
      </c>
    </row>
    <row r="246" spans="1:14" x14ac:dyDescent="0.25">
      <c r="A246" s="3">
        <v>0.24395685588810845</v>
      </c>
      <c r="B246" s="3">
        <f t="shared" si="12"/>
        <v>0.96201409220214562</v>
      </c>
      <c r="M246" s="3">
        <f t="shared" si="13"/>
        <v>1.0977997490797073</v>
      </c>
      <c r="N246" s="2">
        <f t="shared" si="14"/>
        <v>0.47399999999999998</v>
      </c>
    </row>
    <row r="247" spans="1:14" x14ac:dyDescent="0.25">
      <c r="A247" s="3">
        <v>0.6315356728287298</v>
      </c>
      <c r="B247" s="3">
        <f t="shared" si="12"/>
        <v>1.1819725244454027</v>
      </c>
      <c r="M247" s="3">
        <f t="shared" si="13"/>
        <v>1.0986925448914897</v>
      </c>
      <c r="N247" s="2">
        <f t="shared" si="14"/>
        <v>0.47599999999999998</v>
      </c>
    </row>
    <row r="248" spans="1:14" x14ac:dyDescent="0.25">
      <c r="A248" s="3">
        <v>0.10321062235602274</v>
      </c>
      <c r="B248" s="3">
        <f t="shared" si="12"/>
        <v>0.85839279102238719</v>
      </c>
      <c r="M248" s="3">
        <f t="shared" si="13"/>
        <v>1.0988865755292052</v>
      </c>
      <c r="N248" s="2">
        <f t="shared" si="14"/>
        <v>0.47799999999999998</v>
      </c>
    </row>
    <row r="249" spans="1:14" x14ac:dyDescent="0.25">
      <c r="A249" s="3">
        <v>0.25409018267251249</v>
      </c>
      <c r="B249" s="3">
        <f t="shared" si="12"/>
        <v>0.968182439042238</v>
      </c>
      <c r="M249" s="3">
        <f t="shared" si="13"/>
        <v>1.0989848275811682</v>
      </c>
      <c r="N249" s="2">
        <f t="shared" si="14"/>
        <v>0.48</v>
      </c>
    </row>
    <row r="250" spans="1:14" x14ac:dyDescent="0.25">
      <c r="A250" s="3">
        <v>0.89498541193967196</v>
      </c>
      <c r="B250" s="3">
        <f t="shared" si="12"/>
        <v>1.4200570447726846</v>
      </c>
      <c r="M250" s="3">
        <f t="shared" si="13"/>
        <v>1.0998572415299028</v>
      </c>
      <c r="N250" s="2">
        <f t="shared" si="14"/>
        <v>0.48199999999999998</v>
      </c>
    </row>
    <row r="251" spans="1:14" x14ac:dyDescent="0.25">
      <c r="A251" s="3">
        <v>0.8407164206105916</v>
      </c>
      <c r="B251" s="3">
        <f t="shared" si="12"/>
        <v>1.3491588611847556</v>
      </c>
      <c r="M251" s="3">
        <f t="shared" si="13"/>
        <v>1.1016782400850524</v>
      </c>
      <c r="N251" s="2">
        <f t="shared" si="14"/>
        <v>0.48399999999999999</v>
      </c>
    </row>
    <row r="252" spans="1:14" x14ac:dyDescent="0.25">
      <c r="A252" s="3">
        <v>0.61288078480441066</v>
      </c>
      <c r="B252" s="3">
        <f t="shared" si="12"/>
        <v>1.1704251519986579</v>
      </c>
      <c r="M252" s="3">
        <f t="shared" si="13"/>
        <v>1.1020902369211591</v>
      </c>
      <c r="N252" s="2">
        <f t="shared" si="14"/>
        <v>0.48599999999999999</v>
      </c>
    </row>
    <row r="253" spans="1:14" x14ac:dyDescent="0.25">
      <c r="A253" s="3">
        <v>0.46586506588461984</v>
      </c>
      <c r="B253" s="3">
        <f t="shared" si="12"/>
        <v>1.0863965991042839</v>
      </c>
      <c r="M253" s="3">
        <f t="shared" si="13"/>
        <v>1.1024938772274138</v>
      </c>
      <c r="N253" s="2">
        <f t="shared" si="14"/>
        <v>0.48799999999999999</v>
      </c>
    </row>
    <row r="254" spans="1:14" x14ac:dyDescent="0.25">
      <c r="A254" s="3">
        <v>0.49516249417142022</v>
      </c>
      <c r="B254" s="3">
        <f t="shared" si="12"/>
        <v>1.1024938772274138</v>
      </c>
      <c r="M254" s="3">
        <f t="shared" si="13"/>
        <v>1.1027954854260404</v>
      </c>
      <c r="N254" s="2">
        <f t="shared" si="14"/>
        <v>0.49</v>
      </c>
    </row>
    <row r="255" spans="1:14" x14ac:dyDescent="0.25">
      <c r="A255" s="3">
        <v>0.97220399014017511</v>
      </c>
      <c r="B255" s="3">
        <f t="shared" si="12"/>
        <v>1.6206771398379638</v>
      </c>
      <c r="M255" s="3">
        <f t="shared" si="13"/>
        <v>1.1028471793312273</v>
      </c>
      <c r="N255" s="2">
        <f t="shared" si="14"/>
        <v>0.49199999999999999</v>
      </c>
    </row>
    <row r="256" spans="1:14" x14ac:dyDescent="0.25">
      <c r="A256" s="3">
        <v>0.65861715043850821</v>
      </c>
      <c r="B256" s="3">
        <f t="shared" si="12"/>
        <v>1.1993004179106972</v>
      </c>
      <c r="M256" s="3">
        <f t="shared" si="13"/>
        <v>1.1035002351439778</v>
      </c>
      <c r="N256" s="2">
        <f t="shared" si="14"/>
        <v>0.49399999999999999</v>
      </c>
    </row>
    <row r="257" spans="1:14" x14ac:dyDescent="0.25">
      <c r="A257" s="3">
        <v>0.39064500401203894</v>
      </c>
      <c r="B257" s="3">
        <f t="shared" si="12"/>
        <v>1.0454760528966514</v>
      </c>
      <c r="M257" s="3">
        <f t="shared" si="13"/>
        <v>1.1068686267445664</v>
      </c>
      <c r="N257" s="2">
        <f t="shared" si="14"/>
        <v>0.496</v>
      </c>
    </row>
    <row r="258" spans="1:14" x14ac:dyDescent="0.25">
      <c r="A258" s="3">
        <v>0.21000761995702744</v>
      </c>
      <c r="B258" s="3">
        <f t="shared" si="12"/>
        <v>0.94056082289981735</v>
      </c>
      <c r="M258" s="3">
        <f t="shared" si="13"/>
        <v>1.1096412578004289</v>
      </c>
      <c r="N258" s="2">
        <f t="shared" si="14"/>
        <v>0.498</v>
      </c>
    </row>
    <row r="259" spans="1:14" x14ac:dyDescent="0.25">
      <c r="A259" s="3">
        <v>2.3275835092199104E-3</v>
      </c>
      <c r="B259" s="3">
        <f t="shared" si="12"/>
        <v>0.62751044634837305</v>
      </c>
      <c r="M259" s="3">
        <f t="shared" si="13"/>
        <v>1.1100072293798753</v>
      </c>
      <c r="N259" s="2">
        <f t="shared" si="14"/>
        <v>0.5</v>
      </c>
    </row>
    <row r="260" spans="1:14" x14ac:dyDescent="0.25">
      <c r="A260" s="3">
        <v>2.6250982774267739E-2</v>
      </c>
      <c r="B260" s="3">
        <f t="shared" si="12"/>
        <v>0.7499123323200525</v>
      </c>
      <c r="M260" s="3">
        <f t="shared" si="13"/>
        <v>1.1103740258601187</v>
      </c>
      <c r="N260" s="2">
        <f t="shared" si="14"/>
        <v>0.502</v>
      </c>
    </row>
    <row r="261" spans="1:14" x14ac:dyDescent="0.25">
      <c r="A261" s="3">
        <v>0.97832066848951971</v>
      </c>
      <c r="B261" s="3">
        <f t="shared" si="12"/>
        <v>1.655408297256427</v>
      </c>
      <c r="M261" s="3">
        <f t="shared" si="13"/>
        <v>1.1107392900862871</v>
      </c>
      <c r="N261" s="2">
        <f t="shared" si="14"/>
        <v>0.504</v>
      </c>
    </row>
    <row r="262" spans="1:14" x14ac:dyDescent="0.25">
      <c r="A262" s="3">
        <v>0.52724963777199474</v>
      </c>
      <c r="B262" s="3">
        <f t="shared" si="12"/>
        <v>1.1203841106870969</v>
      </c>
      <c r="M262" s="3">
        <f t="shared" si="13"/>
        <v>1.1109058675287573</v>
      </c>
      <c r="N262" s="2">
        <f t="shared" si="14"/>
        <v>0.50600000000000001</v>
      </c>
    </row>
    <row r="263" spans="1:14" x14ac:dyDescent="0.25">
      <c r="A263" s="3">
        <v>0.34360350418682217</v>
      </c>
      <c r="B263" s="3">
        <f t="shared" si="12"/>
        <v>1.0196611332863299</v>
      </c>
      <c r="M263" s="3">
        <f t="shared" si="13"/>
        <v>1.1116744595675567</v>
      </c>
      <c r="N263" s="2">
        <f t="shared" si="14"/>
        <v>0.50800000000000001</v>
      </c>
    </row>
    <row r="264" spans="1:14" x14ac:dyDescent="0.25">
      <c r="A264" s="3">
        <v>0.74493245035442957</v>
      </c>
      <c r="B264" s="3">
        <f t="shared" si="12"/>
        <v>1.2607735596979637</v>
      </c>
      <c r="M264" s="3">
        <f t="shared" si="13"/>
        <v>1.1122088773373469</v>
      </c>
      <c r="N264" s="2">
        <f t="shared" si="14"/>
        <v>0.51</v>
      </c>
    </row>
    <row r="265" spans="1:14" x14ac:dyDescent="0.25">
      <c r="A265" s="3">
        <v>0.67489174570173216</v>
      </c>
      <c r="B265" s="3">
        <f t="shared" si="12"/>
        <v>1.2100870347712018</v>
      </c>
      <c r="M265" s="3">
        <f t="shared" si="13"/>
        <v>1.1141972531252757</v>
      </c>
      <c r="N265" s="2">
        <f t="shared" si="14"/>
        <v>0.51200000000000001</v>
      </c>
    </row>
    <row r="266" spans="1:14" x14ac:dyDescent="0.25">
      <c r="A266" s="3">
        <v>0.36610652050130377</v>
      </c>
      <c r="B266" s="3">
        <f t="shared" si="12"/>
        <v>1.0320667689996972</v>
      </c>
      <c r="M266" s="3">
        <f t="shared" si="13"/>
        <v>1.1152243317337558</v>
      </c>
      <c r="N266" s="2">
        <f t="shared" si="14"/>
        <v>0.51400000000000001</v>
      </c>
    </row>
    <row r="267" spans="1:14" x14ac:dyDescent="0.25">
      <c r="A267" s="3">
        <v>0.97077019438604462</v>
      </c>
      <c r="B267" s="3">
        <f t="shared" ref="B267:B330" si="15">_xlfn.LOGNORM.INV(A267,$B$3,$B$4)</f>
        <v>1.6135667458318963</v>
      </c>
      <c r="M267" s="3">
        <f t="shared" ref="M267:M330" si="16">SMALL($B$10:$B$509,ROW()-9)</f>
        <v>1.1154567736797001</v>
      </c>
      <c r="N267" s="2">
        <f t="shared" ref="N267:N330" si="17">(ROW()-9)/500</f>
        <v>0.51600000000000001</v>
      </c>
    </row>
    <row r="268" spans="1:14" x14ac:dyDescent="0.25">
      <c r="A268" s="3">
        <v>0.39395107783348304</v>
      </c>
      <c r="B268" s="3">
        <f t="shared" si="15"/>
        <v>1.047276354282163</v>
      </c>
      <c r="M268" s="3">
        <f t="shared" si="16"/>
        <v>1.1195055380650667</v>
      </c>
      <c r="N268" s="2">
        <f t="shared" si="17"/>
        <v>0.51800000000000002</v>
      </c>
    </row>
    <row r="269" spans="1:14" x14ac:dyDescent="0.25">
      <c r="A269" s="3">
        <v>0.42471175196819533</v>
      </c>
      <c r="B269" s="3">
        <f t="shared" si="15"/>
        <v>1.0639934032354048</v>
      </c>
      <c r="M269" s="3">
        <f t="shared" si="16"/>
        <v>1.1197484468649785</v>
      </c>
      <c r="N269" s="2">
        <f t="shared" si="17"/>
        <v>0.52</v>
      </c>
    </row>
    <row r="270" spans="1:14" x14ac:dyDescent="0.25">
      <c r="A270" s="3">
        <v>0.99868629565378042</v>
      </c>
      <c r="B270" s="3">
        <f t="shared" si="15"/>
        <v>2.0170856163252799</v>
      </c>
      <c r="M270" s="3">
        <f t="shared" si="16"/>
        <v>1.1203841106870969</v>
      </c>
      <c r="N270" s="2">
        <f t="shared" si="17"/>
        <v>0.52200000000000002</v>
      </c>
    </row>
    <row r="271" spans="1:14" x14ac:dyDescent="0.25">
      <c r="A271" s="3">
        <v>5.482003264416524E-2</v>
      </c>
      <c r="B271" s="3">
        <f t="shared" si="15"/>
        <v>0.8025488064271431</v>
      </c>
      <c r="M271" s="3">
        <f t="shared" si="16"/>
        <v>1.121536406463939</v>
      </c>
      <c r="N271" s="2">
        <f t="shared" si="17"/>
        <v>0.52400000000000002</v>
      </c>
    </row>
    <row r="272" spans="1:14" x14ac:dyDescent="0.25">
      <c r="A272" s="3">
        <v>0.68431602861681251</v>
      </c>
      <c r="B272" s="3">
        <f t="shared" si="15"/>
        <v>1.2164788166137865</v>
      </c>
      <c r="M272" s="3">
        <f t="shared" si="16"/>
        <v>1.1226565796750931</v>
      </c>
      <c r="N272" s="2">
        <f t="shared" si="17"/>
        <v>0.52600000000000002</v>
      </c>
    </row>
    <row r="273" spans="1:14" x14ac:dyDescent="0.25">
      <c r="A273" s="3">
        <v>0.88316299344580973</v>
      </c>
      <c r="B273" s="3">
        <f t="shared" si="15"/>
        <v>1.4024063646031506</v>
      </c>
      <c r="M273" s="3">
        <f t="shared" si="16"/>
        <v>1.1239388519090703</v>
      </c>
      <c r="N273" s="2">
        <f t="shared" si="17"/>
        <v>0.52800000000000002</v>
      </c>
    </row>
    <row r="274" spans="1:14" x14ac:dyDescent="0.25">
      <c r="A274" s="3">
        <v>0.85893627644095916</v>
      </c>
      <c r="B274" s="3">
        <f t="shared" si="15"/>
        <v>1.3704107289815115</v>
      </c>
      <c r="M274" s="3">
        <f t="shared" si="16"/>
        <v>1.1250306200477378</v>
      </c>
      <c r="N274" s="2">
        <f t="shared" si="17"/>
        <v>0.53</v>
      </c>
    </row>
    <row r="275" spans="1:14" x14ac:dyDescent="0.25">
      <c r="A275" s="3">
        <v>9.9885687375918075E-2</v>
      </c>
      <c r="B275" s="3">
        <f t="shared" si="15"/>
        <v>0.85518228019637454</v>
      </c>
      <c r="M275" s="3">
        <f t="shared" si="16"/>
        <v>1.1253705225205233</v>
      </c>
      <c r="N275" s="2">
        <f t="shared" si="17"/>
        <v>0.53200000000000003</v>
      </c>
    </row>
    <row r="276" spans="1:14" x14ac:dyDescent="0.25">
      <c r="A276" s="3">
        <v>5.396818441907858E-2</v>
      </c>
      <c r="B276" s="3">
        <f t="shared" si="15"/>
        <v>0.80130980904741644</v>
      </c>
      <c r="M276" s="3">
        <f t="shared" si="16"/>
        <v>1.1271725314707461</v>
      </c>
      <c r="N276" s="2">
        <f t="shared" si="17"/>
        <v>0.53400000000000003</v>
      </c>
    </row>
    <row r="277" spans="1:14" x14ac:dyDescent="0.25">
      <c r="A277" s="3">
        <v>0.54702738857196265</v>
      </c>
      <c r="B277" s="3">
        <f t="shared" si="15"/>
        <v>1.1315981262477481</v>
      </c>
      <c r="M277" s="3">
        <f t="shared" si="16"/>
        <v>1.1272674646794008</v>
      </c>
      <c r="N277" s="2">
        <f t="shared" si="17"/>
        <v>0.53600000000000003</v>
      </c>
    </row>
    <row r="278" spans="1:14" x14ac:dyDescent="0.25">
      <c r="A278" s="3">
        <v>0.43813751255925548</v>
      </c>
      <c r="B278" s="3">
        <f t="shared" si="15"/>
        <v>1.0712877211104697</v>
      </c>
      <c r="M278" s="3">
        <f t="shared" si="16"/>
        <v>1.1276146101217881</v>
      </c>
      <c r="N278" s="2">
        <f t="shared" si="17"/>
        <v>0.53800000000000003</v>
      </c>
    </row>
    <row r="279" spans="1:14" x14ac:dyDescent="0.25">
      <c r="A279" s="3">
        <v>0.35383015876553614</v>
      </c>
      <c r="B279" s="3">
        <f t="shared" si="15"/>
        <v>1.0253150794066483</v>
      </c>
      <c r="M279" s="3">
        <f t="shared" si="16"/>
        <v>1.128801780786598</v>
      </c>
      <c r="N279" s="2">
        <f t="shared" si="17"/>
        <v>0.54</v>
      </c>
    </row>
    <row r="280" spans="1:14" x14ac:dyDescent="0.25">
      <c r="A280" s="3">
        <v>0.95187147860554511</v>
      </c>
      <c r="B280" s="3">
        <f t="shared" si="15"/>
        <v>1.5413449165135575</v>
      </c>
      <c r="M280" s="3">
        <f t="shared" si="16"/>
        <v>1.1315981262477481</v>
      </c>
      <c r="N280" s="2">
        <f t="shared" si="17"/>
        <v>0.54200000000000004</v>
      </c>
    </row>
    <row r="281" spans="1:14" x14ac:dyDescent="0.25">
      <c r="A281" s="3">
        <v>0.72880941013091582</v>
      </c>
      <c r="B281" s="3">
        <f t="shared" si="15"/>
        <v>1.2483756536117063</v>
      </c>
      <c r="M281" s="3">
        <f t="shared" si="16"/>
        <v>1.132514867205703</v>
      </c>
      <c r="N281" s="2">
        <f t="shared" si="17"/>
        <v>0.54400000000000004</v>
      </c>
    </row>
    <row r="282" spans="1:14" x14ac:dyDescent="0.25">
      <c r="A282" s="3">
        <v>0.93715778860583165</v>
      </c>
      <c r="B282" s="3">
        <f t="shared" si="15"/>
        <v>1.5012059904042214</v>
      </c>
      <c r="M282" s="3">
        <f t="shared" si="16"/>
        <v>1.1344244028116302</v>
      </c>
      <c r="N282" s="2">
        <f t="shared" si="17"/>
        <v>0.54600000000000004</v>
      </c>
    </row>
    <row r="283" spans="1:14" x14ac:dyDescent="0.25">
      <c r="A283" s="3">
        <v>0.12558799834398637</v>
      </c>
      <c r="B283" s="3">
        <f t="shared" si="15"/>
        <v>0.87853499829594139</v>
      </c>
      <c r="M283" s="3">
        <f t="shared" si="16"/>
        <v>1.1344620467019024</v>
      </c>
      <c r="N283" s="2">
        <f t="shared" si="17"/>
        <v>0.54800000000000004</v>
      </c>
    </row>
    <row r="284" spans="1:14" x14ac:dyDescent="0.25">
      <c r="A284" s="3">
        <v>0.43258050532143533</v>
      </c>
      <c r="B284" s="3">
        <f t="shared" si="15"/>
        <v>1.068267704017841</v>
      </c>
      <c r="M284" s="3">
        <f t="shared" si="16"/>
        <v>1.1348512253647118</v>
      </c>
      <c r="N284" s="2">
        <f t="shared" si="17"/>
        <v>0.55000000000000004</v>
      </c>
    </row>
    <row r="285" spans="1:14" x14ac:dyDescent="0.25">
      <c r="A285" s="3">
        <v>0.63112721994023868</v>
      </c>
      <c r="B285" s="3">
        <f t="shared" si="15"/>
        <v>1.1817165201817026</v>
      </c>
      <c r="M285" s="3">
        <f t="shared" si="16"/>
        <v>1.1367795346272307</v>
      </c>
      <c r="N285" s="2">
        <f t="shared" si="17"/>
        <v>0.55200000000000005</v>
      </c>
    </row>
    <row r="286" spans="1:14" x14ac:dyDescent="0.25">
      <c r="A286" s="3">
        <v>3.8454938720001053E-2</v>
      </c>
      <c r="B286" s="3">
        <f t="shared" si="15"/>
        <v>0.77586183454943103</v>
      </c>
      <c r="M286" s="3">
        <f t="shared" si="16"/>
        <v>1.137802213692932</v>
      </c>
      <c r="N286" s="2">
        <f t="shared" si="17"/>
        <v>0.55400000000000005</v>
      </c>
    </row>
    <row r="287" spans="1:14" x14ac:dyDescent="0.25">
      <c r="A287" s="3">
        <v>0.35258682703808331</v>
      </c>
      <c r="B287" s="3">
        <f t="shared" si="15"/>
        <v>1.0246292302912687</v>
      </c>
      <c r="M287" s="3">
        <f t="shared" si="16"/>
        <v>1.1401591587019242</v>
      </c>
      <c r="N287" s="2">
        <f t="shared" si="17"/>
        <v>0.55600000000000005</v>
      </c>
    </row>
    <row r="288" spans="1:14" x14ac:dyDescent="0.25">
      <c r="A288" s="3">
        <v>0.83584664959013577</v>
      </c>
      <c r="B288" s="3">
        <f t="shared" si="15"/>
        <v>1.3438062244639193</v>
      </c>
      <c r="M288" s="3">
        <f t="shared" si="16"/>
        <v>1.1406266049900564</v>
      </c>
      <c r="N288" s="2">
        <f t="shared" si="17"/>
        <v>0.55800000000000005</v>
      </c>
    </row>
    <row r="289" spans="1:14" x14ac:dyDescent="0.25">
      <c r="A289" s="3">
        <v>0.90982150577505594</v>
      </c>
      <c r="B289" s="3">
        <f t="shared" si="15"/>
        <v>1.444742832820811</v>
      </c>
      <c r="M289" s="3">
        <f t="shared" si="16"/>
        <v>1.1410650036749213</v>
      </c>
      <c r="N289" s="2">
        <f t="shared" si="17"/>
        <v>0.56000000000000005</v>
      </c>
    </row>
    <row r="290" spans="1:14" x14ac:dyDescent="0.25">
      <c r="A290" s="3">
        <v>0.55270867969932769</v>
      </c>
      <c r="B290" s="3">
        <f t="shared" si="15"/>
        <v>1.1348512253647118</v>
      </c>
      <c r="M290" s="3">
        <f t="shared" si="16"/>
        <v>1.1417945367078564</v>
      </c>
      <c r="N290" s="2">
        <f t="shared" si="17"/>
        <v>0.56200000000000006</v>
      </c>
    </row>
    <row r="291" spans="1:14" x14ac:dyDescent="0.25">
      <c r="A291" s="3">
        <v>0.48827453562955658</v>
      </c>
      <c r="B291" s="3">
        <f t="shared" si="15"/>
        <v>1.0986925448914897</v>
      </c>
      <c r="M291" s="3">
        <f t="shared" si="16"/>
        <v>1.1426761993108445</v>
      </c>
      <c r="N291" s="2">
        <f t="shared" si="17"/>
        <v>0.56399999999999995</v>
      </c>
    </row>
    <row r="292" spans="1:14" x14ac:dyDescent="0.25">
      <c r="A292" s="3">
        <v>0.26266382645085229</v>
      </c>
      <c r="B292" s="3">
        <f t="shared" si="15"/>
        <v>0.97333116449286639</v>
      </c>
      <c r="M292" s="3">
        <f t="shared" si="16"/>
        <v>1.1429571753438912</v>
      </c>
      <c r="N292" s="2">
        <f t="shared" si="17"/>
        <v>0.56599999999999995</v>
      </c>
    </row>
    <row r="293" spans="1:14" x14ac:dyDescent="0.25">
      <c r="A293" s="3">
        <v>0.58412840804789279</v>
      </c>
      <c r="B293" s="3">
        <f t="shared" si="15"/>
        <v>1.1531453330894421</v>
      </c>
      <c r="M293" s="3">
        <f t="shared" si="16"/>
        <v>1.1437297210809012</v>
      </c>
      <c r="N293" s="2">
        <f t="shared" si="17"/>
        <v>0.56799999999999995</v>
      </c>
    </row>
    <row r="294" spans="1:14" x14ac:dyDescent="0.25">
      <c r="A294" s="3">
        <v>0.27818325776819719</v>
      </c>
      <c r="B294" s="3">
        <f t="shared" si="15"/>
        <v>0.98250543873203688</v>
      </c>
      <c r="M294" s="3">
        <f t="shared" si="16"/>
        <v>1.146874483269932</v>
      </c>
      <c r="N294" s="2">
        <f t="shared" si="17"/>
        <v>0.56999999999999995</v>
      </c>
    </row>
    <row r="295" spans="1:14" x14ac:dyDescent="0.25">
      <c r="A295" s="3">
        <v>0.37270487648035211</v>
      </c>
      <c r="B295" s="3">
        <f t="shared" si="15"/>
        <v>1.0356822907096799</v>
      </c>
      <c r="M295" s="3">
        <f t="shared" si="16"/>
        <v>1.1473690752875159</v>
      </c>
      <c r="N295" s="2">
        <f t="shared" si="17"/>
        <v>0.57199999999999995</v>
      </c>
    </row>
    <row r="296" spans="1:14" x14ac:dyDescent="0.25">
      <c r="A296" s="3">
        <v>7.5512284070611613E-2</v>
      </c>
      <c r="B296" s="3">
        <f t="shared" si="15"/>
        <v>0.82929081888390699</v>
      </c>
      <c r="M296" s="3">
        <f t="shared" si="16"/>
        <v>1.1498085033136702</v>
      </c>
      <c r="N296" s="2">
        <f t="shared" si="17"/>
        <v>0.57399999999999995</v>
      </c>
    </row>
    <row r="297" spans="1:14" x14ac:dyDescent="0.25">
      <c r="A297" s="3">
        <v>0.20000904565181654</v>
      </c>
      <c r="B297" s="3">
        <f t="shared" si="15"/>
        <v>0.93396362702118096</v>
      </c>
      <c r="M297" s="3">
        <f t="shared" si="16"/>
        <v>1.150058238257347</v>
      </c>
      <c r="N297" s="2">
        <f t="shared" si="17"/>
        <v>0.57599999999999996</v>
      </c>
    </row>
    <row r="298" spans="1:14" x14ac:dyDescent="0.25">
      <c r="A298" s="3">
        <v>0.44204489447820394</v>
      </c>
      <c r="B298" s="3">
        <f t="shared" si="15"/>
        <v>1.0734123255226262</v>
      </c>
      <c r="M298" s="3">
        <f t="shared" si="16"/>
        <v>1.1504235090062449</v>
      </c>
      <c r="N298" s="2">
        <f t="shared" si="17"/>
        <v>0.57799999999999996</v>
      </c>
    </row>
    <row r="299" spans="1:14" x14ac:dyDescent="0.25">
      <c r="A299" s="3">
        <v>0.21476823557805902</v>
      </c>
      <c r="B299" s="3">
        <f t="shared" si="15"/>
        <v>0.94365275986199804</v>
      </c>
      <c r="M299" s="3">
        <f t="shared" si="16"/>
        <v>1.1531453330894421</v>
      </c>
      <c r="N299" s="2">
        <f t="shared" si="17"/>
        <v>0.57999999999999996</v>
      </c>
    </row>
    <row r="300" spans="1:14" x14ac:dyDescent="0.25">
      <c r="A300" s="3">
        <v>0.15730400685364665</v>
      </c>
      <c r="B300" s="3">
        <f t="shared" si="15"/>
        <v>0.90382456359730678</v>
      </c>
      <c r="M300" s="3">
        <f t="shared" si="16"/>
        <v>1.155055070919413</v>
      </c>
      <c r="N300" s="2">
        <f t="shared" si="17"/>
        <v>0.58199999999999996</v>
      </c>
    </row>
    <row r="301" spans="1:14" x14ac:dyDescent="0.25">
      <c r="A301" s="3">
        <v>0.51170209262646571</v>
      </c>
      <c r="B301" s="3">
        <f t="shared" si="15"/>
        <v>1.1116744595675567</v>
      </c>
      <c r="M301" s="3">
        <f t="shared" si="16"/>
        <v>1.1551079807218725</v>
      </c>
      <c r="N301" s="2">
        <f t="shared" si="17"/>
        <v>0.58399999999999996</v>
      </c>
    </row>
    <row r="302" spans="1:14" x14ac:dyDescent="0.25">
      <c r="A302" s="3">
        <v>0.33431685472902695</v>
      </c>
      <c r="B302" s="3">
        <f t="shared" si="15"/>
        <v>1.0144993271920535</v>
      </c>
      <c r="M302" s="3">
        <f t="shared" si="16"/>
        <v>1.1594901117945047</v>
      </c>
      <c r="N302" s="2">
        <f t="shared" si="17"/>
        <v>0.58599999999999997</v>
      </c>
    </row>
    <row r="303" spans="1:14" x14ac:dyDescent="0.25">
      <c r="A303" s="3">
        <v>0.45699819071730008</v>
      </c>
      <c r="B303" s="3">
        <f t="shared" si="15"/>
        <v>1.0815553821803647</v>
      </c>
      <c r="M303" s="3">
        <f t="shared" si="16"/>
        <v>1.1630264302341746</v>
      </c>
      <c r="N303" s="2">
        <f t="shared" si="17"/>
        <v>0.58799999999999997</v>
      </c>
    </row>
    <row r="304" spans="1:14" x14ac:dyDescent="0.25">
      <c r="A304" s="3">
        <v>0.28154721103301195</v>
      </c>
      <c r="B304" s="3">
        <f t="shared" si="15"/>
        <v>0.98447155537834652</v>
      </c>
      <c r="M304" s="3">
        <f t="shared" si="16"/>
        <v>1.1633893968740772</v>
      </c>
      <c r="N304" s="2">
        <f t="shared" si="17"/>
        <v>0.59</v>
      </c>
    </row>
    <row r="305" spans="1:14" x14ac:dyDescent="0.25">
      <c r="A305" s="3">
        <v>0.46035351735113283</v>
      </c>
      <c r="B305" s="3">
        <f t="shared" si="15"/>
        <v>1.0833860536213751</v>
      </c>
      <c r="M305" s="3">
        <f t="shared" si="16"/>
        <v>1.1640977160762751</v>
      </c>
      <c r="N305" s="2">
        <f t="shared" si="17"/>
        <v>0.59199999999999997</v>
      </c>
    </row>
    <row r="306" spans="1:14" x14ac:dyDescent="0.25">
      <c r="A306" s="3">
        <v>0.81201711021614797</v>
      </c>
      <c r="B306" s="3">
        <f t="shared" si="15"/>
        <v>1.319259748975387</v>
      </c>
      <c r="M306" s="3">
        <f t="shared" si="16"/>
        <v>1.1644780775625219</v>
      </c>
      <c r="N306" s="2">
        <f t="shared" si="17"/>
        <v>0.59399999999999997</v>
      </c>
    </row>
    <row r="307" spans="1:14" x14ac:dyDescent="0.25">
      <c r="A307" s="3">
        <v>0.37655179876102052</v>
      </c>
      <c r="B307" s="3">
        <f t="shared" si="15"/>
        <v>1.0377864857468071</v>
      </c>
      <c r="M307" s="3">
        <f t="shared" si="16"/>
        <v>1.1656710027415307</v>
      </c>
      <c r="N307" s="2">
        <f t="shared" si="17"/>
        <v>0.59599999999999997</v>
      </c>
    </row>
    <row r="308" spans="1:14" x14ac:dyDescent="0.25">
      <c r="A308" s="3">
        <v>0.77673657511216987</v>
      </c>
      <c r="B308" s="3">
        <f t="shared" si="15"/>
        <v>1.2869094984311424</v>
      </c>
      <c r="M308" s="3">
        <f t="shared" si="16"/>
        <v>1.1658023096391319</v>
      </c>
      <c r="N308" s="2">
        <f t="shared" si="17"/>
        <v>0.59799999999999998</v>
      </c>
    </row>
    <row r="309" spans="1:14" x14ac:dyDescent="0.25">
      <c r="A309" s="3">
        <v>0.37495069087576482</v>
      </c>
      <c r="B309" s="3">
        <f t="shared" si="15"/>
        <v>1.036911019026634</v>
      </c>
      <c r="M309" s="3">
        <f t="shared" si="16"/>
        <v>1.1660265640696059</v>
      </c>
      <c r="N309" s="2">
        <f t="shared" si="17"/>
        <v>0.6</v>
      </c>
    </row>
    <row r="310" spans="1:14" x14ac:dyDescent="0.25">
      <c r="A310" s="3">
        <v>0.50805164827324256</v>
      </c>
      <c r="B310" s="3">
        <f t="shared" si="15"/>
        <v>1.1096412578004289</v>
      </c>
      <c r="M310" s="3">
        <f t="shared" si="16"/>
        <v>1.1704251519986579</v>
      </c>
      <c r="N310" s="2">
        <f t="shared" si="17"/>
        <v>0.60199999999999998</v>
      </c>
    </row>
    <row r="311" spans="1:14" x14ac:dyDescent="0.25">
      <c r="A311" s="3">
        <v>0.60246454262038374</v>
      </c>
      <c r="B311" s="3">
        <f t="shared" si="15"/>
        <v>1.1640977160762751</v>
      </c>
      <c r="M311" s="3">
        <f t="shared" si="16"/>
        <v>1.1717461255989949</v>
      </c>
      <c r="N311" s="2">
        <f t="shared" si="17"/>
        <v>0.60399999999999998</v>
      </c>
    </row>
    <row r="312" spans="1:14" x14ac:dyDescent="0.25">
      <c r="A312" s="3">
        <v>0.79662379977995501</v>
      </c>
      <c r="B312" s="3">
        <f t="shared" si="15"/>
        <v>1.3046364861598734</v>
      </c>
      <c r="M312" s="3">
        <f t="shared" si="16"/>
        <v>1.173230530650601</v>
      </c>
      <c r="N312" s="2">
        <f t="shared" si="17"/>
        <v>0.60599999999999998</v>
      </c>
    </row>
    <row r="313" spans="1:14" x14ac:dyDescent="0.25">
      <c r="A313" s="3">
        <v>0.30865152264686779</v>
      </c>
      <c r="B313" s="3">
        <f t="shared" si="15"/>
        <v>1.0000647484311609</v>
      </c>
      <c r="M313" s="3">
        <f t="shared" si="16"/>
        <v>1.1735563483879921</v>
      </c>
      <c r="N313" s="2">
        <f t="shared" si="17"/>
        <v>0.60799999999999998</v>
      </c>
    </row>
    <row r="314" spans="1:14" x14ac:dyDescent="0.25">
      <c r="A314" s="3">
        <v>0.66833484464222537</v>
      </c>
      <c r="B314" s="3">
        <f t="shared" si="15"/>
        <v>1.2057044008241704</v>
      </c>
      <c r="M314" s="3">
        <f t="shared" si="16"/>
        <v>1.1753272227578566</v>
      </c>
      <c r="N314" s="2">
        <f t="shared" si="17"/>
        <v>0.61</v>
      </c>
    </row>
    <row r="315" spans="1:14" x14ac:dyDescent="0.25">
      <c r="A315" s="3">
        <v>0.92334730792895547</v>
      </c>
      <c r="B315" s="3">
        <f t="shared" si="15"/>
        <v>1.4704825349478272</v>
      </c>
      <c r="M315" s="3">
        <f t="shared" si="16"/>
        <v>1.1758110322699722</v>
      </c>
      <c r="N315" s="2">
        <f t="shared" si="17"/>
        <v>0.61199999999999999</v>
      </c>
    </row>
    <row r="316" spans="1:14" x14ac:dyDescent="0.25">
      <c r="A316" s="3">
        <v>0.45312413388811434</v>
      </c>
      <c r="B316" s="3">
        <f t="shared" si="15"/>
        <v>1.0794434539091309</v>
      </c>
      <c r="M316" s="3">
        <f t="shared" si="16"/>
        <v>1.1764255873250076</v>
      </c>
      <c r="N316" s="2">
        <f t="shared" si="17"/>
        <v>0.61399999999999999</v>
      </c>
    </row>
    <row r="317" spans="1:14" x14ac:dyDescent="0.25">
      <c r="A317" s="3">
        <v>1.8222274127744909E-3</v>
      </c>
      <c r="B317" s="3">
        <f t="shared" si="15"/>
        <v>0.61786812501461497</v>
      </c>
      <c r="M317" s="3">
        <f t="shared" si="16"/>
        <v>1.1783205010806448</v>
      </c>
      <c r="N317" s="2">
        <f t="shared" si="17"/>
        <v>0.61599999999999999</v>
      </c>
    </row>
    <row r="318" spans="1:14" x14ac:dyDescent="0.25">
      <c r="A318" s="3">
        <v>0.36861761426169637</v>
      </c>
      <c r="B318" s="3">
        <f t="shared" si="15"/>
        <v>1.0334437045543738</v>
      </c>
      <c r="M318" s="3">
        <f t="shared" si="16"/>
        <v>1.1812638134824622</v>
      </c>
      <c r="N318" s="2">
        <f t="shared" si="17"/>
        <v>0.61799999999999999</v>
      </c>
    </row>
    <row r="319" spans="1:14" x14ac:dyDescent="0.25">
      <c r="A319" s="3">
        <v>0.67096394080975386</v>
      </c>
      <c r="B319" s="3">
        <f t="shared" si="15"/>
        <v>1.207455546001714</v>
      </c>
      <c r="M319" s="3">
        <f t="shared" si="16"/>
        <v>1.1813790547644332</v>
      </c>
      <c r="N319" s="2">
        <f t="shared" si="17"/>
        <v>0.62</v>
      </c>
    </row>
    <row r="320" spans="1:14" x14ac:dyDescent="0.25">
      <c r="A320" s="3">
        <v>0.13159470691537944</v>
      </c>
      <c r="B320" s="3">
        <f t="shared" si="15"/>
        <v>0.88357694387912</v>
      </c>
      <c r="M320" s="3">
        <f t="shared" si="16"/>
        <v>1.1817165201817026</v>
      </c>
      <c r="N320" s="2">
        <f t="shared" si="17"/>
        <v>0.622</v>
      </c>
    </row>
    <row r="321" spans="1:14" x14ac:dyDescent="0.25">
      <c r="A321" s="3">
        <v>0.3167559930631958</v>
      </c>
      <c r="B321" s="3">
        <f t="shared" si="15"/>
        <v>1.0046528807280179</v>
      </c>
      <c r="M321" s="3">
        <f t="shared" si="16"/>
        <v>1.1819725244454027</v>
      </c>
      <c r="N321" s="2">
        <f t="shared" si="17"/>
        <v>0.624</v>
      </c>
    </row>
    <row r="322" spans="1:14" x14ac:dyDescent="0.25">
      <c r="A322" s="3">
        <v>0.71926148269963486</v>
      </c>
      <c r="B322" s="3">
        <f t="shared" si="15"/>
        <v>1.2412634867625634</v>
      </c>
      <c r="M322" s="3">
        <f t="shared" si="16"/>
        <v>1.1828477227261007</v>
      </c>
      <c r="N322" s="2">
        <f t="shared" si="17"/>
        <v>0.626</v>
      </c>
    </row>
    <row r="323" spans="1:14" x14ac:dyDescent="0.25">
      <c r="A323" s="3">
        <v>5.141308264477451E-3</v>
      </c>
      <c r="B323" s="3">
        <f t="shared" si="15"/>
        <v>0.66150646672531821</v>
      </c>
      <c r="M323" s="3">
        <f t="shared" si="16"/>
        <v>1.1833392036818717</v>
      </c>
      <c r="N323" s="2">
        <f t="shared" si="17"/>
        <v>0.628</v>
      </c>
    </row>
    <row r="324" spans="1:14" x14ac:dyDescent="0.25">
      <c r="A324" s="3">
        <v>0.55606363651323432</v>
      </c>
      <c r="B324" s="3">
        <f t="shared" si="15"/>
        <v>1.1367795346272307</v>
      </c>
      <c r="M324" s="3">
        <f t="shared" si="16"/>
        <v>1.1872928254793411</v>
      </c>
      <c r="N324" s="2">
        <f t="shared" si="17"/>
        <v>0.63</v>
      </c>
    </row>
    <row r="325" spans="1:14" x14ac:dyDescent="0.25">
      <c r="A325" s="3">
        <v>0.53354999450892748</v>
      </c>
      <c r="B325" s="3">
        <f t="shared" si="15"/>
        <v>1.1239388519090703</v>
      </c>
      <c r="M325" s="3">
        <f t="shared" si="16"/>
        <v>1.1890028555851411</v>
      </c>
      <c r="N325" s="2">
        <f t="shared" si="17"/>
        <v>0.63200000000000001</v>
      </c>
    </row>
    <row r="326" spans="1:14" x14ac:dyDescent="0.25">
      <c r="A326" s="3">
        <v>9.4547644995277569E-3</v>
      </c>
      <c r="B326" s="3">
        <f t="shared" si="15"/>
        <v>0.69110608472435753</v>
      </c>
      <c r="M326" s="3">
        <f t="shared" si="16"/>
        <v>1.1912344271741957</v>
      </c>
      <c r="N326" s="2">
        <f t="shared" si="17"/>
        <v>0.63400000000000001</v>
      </c>
    </row>
    <row r="327" spans="1:14" x14ac:dyDescent="0.25">
      <c r="A327" s="3">
        <v>0.69238557479383944</v>
      </c>
      <c r="B327" s="3">
        <f t="shared" si="15"/>
        <v>1.2220438496815871</v>
      </c>
      <c r="M327" s="3">
        <f t="shared" si="16"/>
        <v>1.1914820487953388</v>
      </c>
      <c r="N327" s="2">
        <f t="shared" si="17"/>
        <v>0.63600000000000001</v>
      </c>
    </row>
    <row r="328" spans="1:14" x14ac:dyDescent="0.25">
      <c r="A328" s="3">
        <v>0.25431667596088259</v>
      </c>
      <c r="B328" s="3">
        <f t="shared" si="15"/>
        <v>0.96831925329994173</v>
      </c>
      <c r="M328" s="3">
        <f t="shared" si="16"/>
        <v>1.1945035376409092</v>
      </c>
      <c r="N328" s="2">
        <f t="shared" si="17"/>
        <v>0.63800000000000001</v>
      </c>
    </row>
    <row r="329" spans="1:14" x14ac:dyDescent="0.25">
      <c r="A329" s="3">
        <v>0.40034489226046777</v>
      </c>
      <c r="B329" s="3">
        <f t="shared" si="15"/>
        <v>1.0507551555411685</v>
      </c>
      <c r="M329" s="3">
        <f t="shared" si="16"/>
        <v>1.1948259015397042</v>
      </c>
      <c r="N329" s="2">
        <f t="shared" si="17"/>
        <v>0.64</v>
      </c>
    </row>
    <row r="330" spans="1:14" x14ac:dyDescent="0.25">
      <c r="A330" s="3">
        <v>0.892966825061281</v>
      </c>
      <c r="B330" s="3">
        <f t="shared" si="15"/>
        <v>1.4169296225338095</v>
      </c>
      <c r="M330" s="3">
        <f t="shared" si="16"/>
        <v>1.1951744045815631</v>
      </c>
      <c r="N330" s="2">
        <f t="shared" si="17"/>
        <v>0.64200000000000002</v>
      </c>
    </row>
    <row r="331" spans="1:14" x14ac:dyDescent="0.25">
      <c r="A331" s="3">
        <v>9.0918805883645093E-2</v>
      </c>
      <c r="B331" s="3">
        <f t="shared" ref="B331:B394" si="18">_xlfn.LOGNORM.INV(A331,$B$3,$B$4)</f>
        <v>0.84617958058873</v>
      </c>
      <c r="M331" s="3">
        <f t="shared" ref="M331:M394" si="19">SMALL($B$10:$B$509,ROW()-9)</f>
        <v>1.1960603677445831</v>
      </c>
      <c r="N331" s="2">
        <f t="shared" ref="N331:N394" si="20">(ROW()-9)/500</f>
        <v>0.64400000000000002</v>
      </c>
    </row>
    <row r="332" spans="1:14" x14ac:dyDescent="0.25">
      <c r="A332" s="3">
        <v>0.34717733005909945</v>
      </c>
      <c r="B332" s="3">
        <f t="shared" si="18"/>
        <v>1.0216403541241681</v>
      </c>
      <c r="M332" s="3">
        <f t="shared" si="19"/>
        <v>1.1979026783279387</v>
      </c>
      <c r="N332" s="2">
        <f t="shared" si="20"/>
        <v>0.64600000000000002</v>
      </c>
    </row>
    <row r="333" spans="1:14" x14ac:dyDescent="0.25">
      <c r="A333" s="3">
        <v>0.2225393839325206</v>
      </c>
      <c r="B333" s="3">
        <f t="shared" si="18"/>
        <v>0.94863704014191408</v>
      </c>
      <c r="M333" s="3">
        <f t="shared" si="19"/>
        <v>1.197913180200588</v>
      </c>
      <c r="N333" s="2">
        <f t="shared" si="20"/>
        <v>0.64800000000000002</v>
      </c>
    </row>
    <row r="334" spans="1:14" x14ac:dyDescent="0.25">
      <c r="A334" s="3">
        <v>0.10966711754727043</v>
      </c>
      <c r="B334" s="3">
        <f t="shared" si="18"/>
        <v>0.86445150414402949</v>
      </c>
      <c r="M334" s="3">
        <f t="shared" si="19"/>
        <v>1.1993004179106972</v>
      </c>
      <c r="N334" s="2">
        <f t="shared" si="20"/>
        <v>0.65</v>
      </c>
    </row>
    <row r="335" spans="1:14" x14ac:dyDescent="0.25">
      <c r="A335" s="3">
        <v>3.5379443452637882E-2</v>
      </c>
      <c r="B335" s="3">
        <f t="shared" si="18"/>
        <v>0.76996951838595118</v>
      </c>
      <c r="M335" s="3">
        <f t="shared" si="19"/>
        <v>1.1994007962064912</v>
      </c>
      <c r="N335" s="2">
        <f t="shared" si="20"/>
        <v>0.65200000000000002</v>
      </c>
    </row>
    <row r="336" spans="1:14" x14ac:dyDescent="0.25">
      <c r="A336" s="3">
        <v>0.18318124276238501</v>
      </c>
      <c r="B336" s="3">
        <f t="shared" si="18"/>
        <v>0.92250582630913558</v>
      </c>
      <c r="M336" s="3">
        <f t="shared" si="19"/>
        <v>1.2008594882461836</v>
      </c>
      <c r="N336" s="2">
        <f t="shared" si="20"/>
        <v>0.65400000000000003</v>
      </c>
    </row>
    <row r="337" spans="1:14" x14ac:dyDescent="0.25">
      <c r="A337" s="3">
        <v>0.90040241306329627</v>
      </c>
      <c r="B337" s="3">
        <f t="shared" si="18"/>
        <v>1.4287066341783332</v>
      </c>
      <c r="M337" s="3">
        <f t="shared" si="19"/>
        <v>1.2057044008241704</v>
      </c>
      <c r="N337" s="2">
        <f t="shared" si="20"/>
        <v>0.65600000000000003</v>
      </c>
    </row>
    <row r="338" spans="1:14" x14ac:dyDescent="0.25">
      <c r="A338" s="3">
        <v>0.78372436362152675</v>
      </c>
      <c r="B338" s="3">
        <f t="shared" si="18"/>
        <v>1.2930020351614369</v>
      </c>
      <c r="M338" s="3">
        <f t="shared" si="19"/>
        <v>1.2057084647458431</v>
      </c>
      <c r="N338" s="2">
        <f t="shared" si="20"/>
        <v>0.65800000000000003</v>
      </c>
    </row>
    <row r="339" spans="1:14" x14ac:dyDescent="0.25">
      <c r="A339" s="3">
        <v>8.7831656032538952E-2</v>
      </c>
      <c r="B339" s="3">
        <f t="shared" si="18"/>
        <v>0.84295153728145089</v>
      </c>
      <c r="M339" s="3">
        <f t="shared" si="19"/>
        <v>1.2057837738300881</v>
      </c>
      <c r="N339" s="2">
        <f t="shared" si="20"/>
        <v>0.66</v>
      </c>
    </row>
    <row r="340" spans="1:14" x14ac:dyDescent="0.25">
      <c r="A340" s="3">
        <v>0.92206209941519834</v>
      </c>
      <c r="B340" s="3">
        <f t="shared" si="18"/>
        <v>1.4678752198855565</v>
      </c>
      <c r="M340" s="3">
        <f t="shared" si="19"/>
        <v>1.2058719556551396</v>
      </c>
      <c r="N340" s="2">
        <f t="shared" si="20"/>
        <v>0.66200000000000003</v>
      </c>
    </row>
    <row r="341" spans="1:14" x14ac:dyDescent="0.25">
      <c r="A341" s="3">
        <v>0.6684542754885936</v>
      </c>
      <c r="B341" s="3">
        <f t="shared" si="18"/>
        <v>1.2057837738300881</v>
      </c>
      <c r="M341" s="3">
        <f t="shared" si="19"/>
        <v>1.207455546001714</v>
      </c>
      <c r="N341" s="2">
        <f t="shared" si="20"/>
        <v>0.66400000000000003</v>
      </c>
    </row>
    <row r="342" spans="1:14" x14ac:dyDescent="0.25">
      <c r="A342" s="3">
        <v>0.70895087936836632</v>
      </c>
      <c r="B342" s="3">
        <f t="shared" si="18"/>
        <v>1.2337576178993437</v>
      </c>
      <c r="M342" s="3">
        <f t="shared" si="19"/>
        <v>1.2077326257513405</v>
      </c>
      <c r="N342" s="2">
        <f t="shared" si="20"/>
        <v>0.66600000000000004</v>
      </c>
    </row>
    <row r="343" spans="1:14" x14ac:dyDescent="0.25">
      <c r="A343" s="3">
        <v>0.49368638353072214</v>
      </c>
      <c r="B343" s="3">
        <f t="shared" si="18"/>
        <v>1.1016782400850524</v>
      </c>
      <c r="M343" s="3">
        <f t="shared" si="19"/>
        <v>1.2100870347712018</v>
      </c>
      <c r="N343" s="2">
        <f t="shared" si="20"/>
        <v>0.66800000000000004</v>
      </c>
    </row>
    <row r="344" spans="1:14" x14ac:dyDescent="0.25">
      <c r="A344" s="3">
        <v>0.77905252603869091</v>
      </c>
      <c r="B344" s="3">
        <f t="shared" si="18"/>
        <v>1.2889132846753306</v>
      </c>
      <c r="M344" s="3">
        <f t="shared" si="19"/>
        <v>1.2118998223120727</v>
      </c>
      <c r="N344" s="2">
        <f t="shared" si="20"/>
        <v>0.67</v>
      </c>
    </row>
    <row r="345" spans="1:14" x14ac:dyDescent="0.25">
      <c r="A345" s="3">
        <v>0.29169583872687366</v>
      </c>
      <c r="B345" s="3">
        <f t="shared" si="18"/>
        <v>0.99035931425842882</v>
      </c>
      <c r="M345" s="3">
        <f t="shared" si="19"/>
        <v>1.216288290696703</v>
      </c>
      <c r="N345" s="2">
        <f t="shared" si="20"/>
        <v>0.67200000000000004</v>
      </c>
    </row>
    <row r="346" spans="1:14" x14ac:dyDescent="0.25">
      <c r="A346" s="3">
        <v>0.40028702007623307</v>
      </c>
      <c r="B346" s="3">
        <f t="shared" si="18"/>
        <v>1.0507236829467719</v>
      </c>
      <c r="M346" s="3">
        <f t="shared" si="19"/>
        <v>1.2164788166137865</v>
      </c>
      <c r="N346" s="2">
        <f t="shared" si="20"/>
        <v>0.67400000000000004</v>
      </c>
    </row>
    <row r="347" spans="1:14" x14ac:dyDescent="0.25">
      <c r="A347" s="3">
        <v>0.48862662571832538</v>
      </c>
      <c r="B347" s="3">
        <f t="shared" si="18"/>
        <v>1.0988865755292052</v>
      </c>
      <c r="M347" s="3">
        <f t="shared" si="19"/>
        <v>1.217208140244824</v>
      </c>
      <c r="N347" s="2">
        <f t="shared" si="20"/>
        <v>0.67600000000000005</v>
      </c>
    </row>
    <row r="348" spans="1:14" x14ac:dyDescent="0.25">
      <c r="A348" s="3">
        <v>0.2205310456907682</v>
      </c>
      <c r="B348" s="3">
        <f t="shared" si="18"/>
        <v>0.94735613538694974</v>
      </c>
      <c r="M348" s="3">
        <f t="shared" si="19"/>
        <v>1.2193786706984318</v>
      </c>
      <c r="N348" s="2">
        <f t="shared" si="20"/>
        <v>0.67800000000000005</v>
      </c>
    </row>
    <row r="349" spans="1:14" x14ac:dyDescent="0.25">
      <c r="A349" s="3">
        <v>0.27091423132705461</v>
      </c>
      <c r="B349" s="3">
        <f t="shared" si="18"/>
        <v>0.97823038655323247</v>
      </c>
      <c r="M349" s="3">
        <f t="shared" si="19"/>
        <v>1.220452019915472</v>
      </c>
      <c r="N349" s="2">
        <f t="shared" si="20"/>
        <v>0.68</v>
      </c>
    </row>
    <row r="350" spans="1:14" x14ac:dyDescent="0.25">
      <c r="A350" s="3">
        <v>0.1015252219591456</v>
      </c>
      <c r="B350" s="3">
        <f t="shared" si="18"/>
        <v>0.85677345769655278</v>
      </c>
      <c r="M350" s="3">
        <f t="shared" si="19"/>
        <v>1.2216325502282717</v>
      </c>
      <c r="N350" s="2">
        <f t="shared" si="20"/>
        <v>0.68200000000000005</v>
      </c>
    </row>
    <row r="351" spans="1:14" x14ac:dyDescent="0.25">
      <c r="A351" s="3">
        <v>0.93646907524340917</v>
      </c>
      <c r="B351" s="3">
        <f t="shared" si="18"/>
        <v>1.4995397967031439</v>
      </c>
      <c r="M351" s="3">
        <f t="shared" si="19"/>
        <v>1.2220438496815871</v>
      </c>
      <c r="N351" s="2">
        <f t="shared" si="20"/>
        <v>0.68400000000000005</v>
      </c>
    </row>
    <row r="352" spans="1:14" x14ac:dyDescent="0.25">
      <c r="A352" s="3">
        <v>0.48141992326423988</v>
      </c>
      <c r="B352" s="3">
        <f t="shared" si="18"/>
        <v>1.0949207223108259</v>
      </c>
      <c r="M352" s="3">
        <f t="shared" si="19"/>
        <v>1.2225424712328108</v>
      </c>
      <c r="N352" s="2">
        <f t="shared" si="20"/>
        <v>0.68600000000000005</v>
      </c>
    </row>
    <row r="353" spans="1:14" x14ac:dyDescent="0.25">
      <c r="A353" s="3">
        <v>0.6426589197622854</v>
      </c>
      <c r="B353" s="3">
        <f t="shared" si="18"/>
        <v>1.1890028555851411</v>
      </c>
      <c r="M353" s="3">
        <f t="shared" si="19"/>
        <v>1.2251297439090068</v>
      </c>
      <c r="N353" s="2">
        <f t="shared" si="20"/>
        <v>0.68799999999999994</v>
      </c>
    </row>
    <row r="354" spans="1:14" x14ac:dyDescent="0.25">
      <c r="A354" s="3">
        <v>0.93709512959625441</v>
      </c>
      <c r="B354" s="3">
        <f t="shared" si="18"/>
        <v>1.5010537372003925</v>
      </c>
      <c r="M354" s="3">
        <f t="shared" si="19"/>
        <v>1.2277458540549866</v>
      </c>
      <c r="N354" s="2">
        <f t="shared" si="20"/>
        <v>0.69</v>
      </c>
    </row>
    <row r="355" spans="1:14" x14ac:dyDescent="0.25">
      <c r="A355" s="3">
        <v>0.36319814833831887</v>
      </c>
      <c r="B355" s="3">
        <f t="shared" si="18"/>
        <v>1.030470351239245</v>
      </c>
      <c r="M355" s="3">
        <f t="shared" si="19"/>
        <v>1.2285670510061484</v>
      </c>
      <c r="N355" s="2">
        <f t="shared" si="20"/>
        <v>0.69199999999999995</v>
      </c>
    </row>
    <row r="356" spans="1:14" x14ac:dyDescent="0.25">
      <c r="A356" s="3">
        <v>0.81501274726448802</v>
      </c>
      <c r="B356" s="3">
        <f t="shared" si="18"/>
        <v>1.3222095306144206</v>
      </c>
      <c r="M356" s="3">
        <f t="shared" si="19"/>
        <v>1.2287328431334195</v>
      </c>
      <c r="N356" s="2">
        <f t="shared" si="20"/>
        <v>0.69399999999999995</v>
      </c>
    </row>
    <row r="357" spans="1:14" x14ac:dyDescent="0.25">
      <c r="A357" s="3">
        <v>0.26008625661129359</v>
      </c>
      <c r="B357" s="3">
        <f t="shared" si="18"/>
        <v>0.97178965646338888</v>
      </c>
      <c r="M357" s="3">
        <f t="shared" si="19"/>
        <v>1.2305804531124132</v>
      </c>
      <c r="N357" s="2">
        <f t="shared" si="20"/>
        <v>0.69599999999999995</v>
      </c>
    </row>
    <row r="358" spans="1:14" x14ac:dyDescent="0.25">
      <c r="A358" s="3">
        <v>0.51266033715289494</v>
      </c>
      <c r="B358" s="3">
        <f t="shared" si="18"/>
        <v>1.1122088773373469</v>
      </c>
      <c r="M358" s="3">
        <f t="shared" si="19"/>
        <v>1.2311186878725311</v>
      </c>
      <c r="N358" s="2">
        <f t="shared" si="20"/>
        <v>0.69799999999999995</v>
      </c>
    </row>
    <row r="359" spans="1:14" x14ac:dyDescent="0.25">
      <c r="A359" s="3">
        <v>0.70191531172153299</v>
      </c>
      <c r="B359" s="3">
        <f t="shared" si="18"/>
        <v>1.2287328431334195</v>
      </c>
      <c r="M359" s="3">
        <f t="shared" si="19"/>
        <v>1.2314273213951834</v>
      </c>
      <c r="N359" s="2">
        <f t="shared" si="20"/>
        <v>0.7</v>
      </c>
    </row>
    <row r="360" spans="1:14" x14ac:dyDescent="0.25">
      <c r="A360" s="3">
        <v>0.42304142747476381</v>
      </c>
      <c r="B360" s="3">
        <f t="shared" si="18"/>
        <v>1.0630862542633557</v>
      </c>
      <c r="M360" s="3">
        <f t="shared" si="19"/>
        <v>1.2335686224244551</v>
      </c>
      <c r="N360" s="2">
        <f t="shared" si="20"/>
        <v>0.70199999999999996</v>
      </c>
    </row>
    <row r="361" spans="1:14" x14ac:dyDescent="0.25">
      <c r="A361" s="3">
        <v>0.2821706758503616</v>
      </c>
      <c r="B361" s="3">
        <f t="shared" si="18"/>
        <v>0.98483512883865187</v>
      </c>
      <c r="M361" s="3">
        <f t="shared" si="19"/>
        <v>1.2337576178993437</v>
      </c>
      <c r="N361" s="2">
        <f t="shared" si="20"/>
        <v>0.70399999999999996</v>
      </c>
    </row>
    <row r="362" spans="1:14" x14ac:dyDescent="0.25">
      <c r="A362" s="3">
        <v>0.53128050540378247</v>
      </c>
      <c r="B362" s="3">
        <f t="shared" si="18"/>
        <v>1.1226565796750931</v>
      </c>
      <c r="M362" s="3">
        <f t="shared" si="19"/>
        <v>1.2340961741650236</v>
      </c>
      <c r="N362" s="2">
        <f t="shared" si="20"/>
        <v>0.70599999999999996</v>
      </c>
    </row>
    <row r="363" spans="1:14" x14ac:dyDescent="0.25">
      <c r="A363" s="3">
        <v>0.78799727321018764</v>
      </c>
      <c r="B363" s="3">
        <f t="shared" si="18"/>
        <v>1.2967982044500357</v>
      </c>
      <c r="M363" s="3">
        <f t="shared" si="19"/>
        <v>1.2363787093287146</v>
      </c>
      <c r="N363" s="2">
        <f t="shared" si="20"/>
        <v>0.70799999999999996</v>
      </c>
    </row>
    <row r="364" spans="1:14" x14ac:dyDescent="0.25">
      <c r="A364" s="3">
        <v>0.83925634903097368</v>
      </c>
      <c r="B364" s="3">
        <f t="shared" si="18"/>
        <v>1.3475407015323491</v>
      </c>
      <c r="M364" s="3">
        <f t="shared" si="19"/>
        <v>1.2412634867625634</v>
      </c>
      <c r="N364" s="2">
        <f t="shared" si="20"/>
        <v>0.71</v>
      </c>
    </row>
    <row r="365" spans="1:14" x14ac:dyDescent="0.25">
      <c r="A365" s="3">
        <v>0.56626197071365947</v>
      </c>
      <c r="B365" s="3">
        <f t="shared" si="18"/>
        <v>1.1426761993108445</v>
      </c>
      <c r="M365" s="3">
        <f t="shared" si="19"/>
        <v>1.2416002765670122</v>
      </c>
      <c r="N365" s="2">
        <f t="shared" si="20"/>
        <v>0.71199999999999997</v>
      </c>
    </row>
    <row r="366" spans="1:14" x14ac:dyDescent="0.25">
      <c r="A366" s="3">
        <v>0.11529629085431425</v>
      </c>
      <c r="B366" s="3">
        <f t="shared" si="18"/>
        <v>0.86956103028583576</v>
      </c>
      <c r="M366" s="3">
        <f t="shared" si="19"/>
        <v>1.2483756536117063</v>
      </c>
      <c r="N366" s="2">
        <f t="shared" si="20"/>
        <v>0.71399999999999997</v>
      </c>
    </row>
    <row r="367" spans="1:14" x14ac:dyDescent="0.25">
      <c r="A367" s="3">
        <v>0.73584458224150506</v>
      </c>
      <c r="B367" s="3">
        <f t="shared" si="18"/>
        <v>1.253722753844523</v>
      </c>
      <c r="M367" s="3">
        <f t="shared" si="19"/>
        <v>1.2489884089229673</v>
      </c>
      <c r="N367" s="2">
        <f t="shared" si="20"/>
        <v>0.71599999999999997</v>
      </c>
    </row>
    <row r="368" spans="1:14" x14ac:dyDescent="0.25">
      <c r="A368" s="3">
        <v>0.57951415076178825</v>
      </c>
      <c r="B368" s="3">
        <f t="shared" si="18"/>
        <v>1.1504235090062449</v>
      </c>
      <c r="M368" s="3">
        <f t="shared" si="19"/>
        <v>1.2491771849656133</v>
      </c>
      <c r="N368" s="2">
        <f t="shared" si="20"/>
        <v>0.71799999999999997</v>
      </c>
    </row>
    <row r="369" spans="1:14" x14ac:dyDescent="0.25">
      <c r="A369" s="3">
        <v>0.82459114686483315</v>
      </c>
      <c r="B369" s="3">
        <f t="shared" si="18"/>
        <v>1.3318925174276355</v>
      </c>
      <c r="M369" s="3">
        <f t="shared" si="19"/>
        <v>1.2502125533768156</v>
      </c>
      <c r="N369" s="2">
        <f t="shared" si="20"/>
        <v>0.72</v>
      </c>
    </row>
    <row r="370" spans="1:14" x14ac:dyDescent="0.25">
      <c r="A370" s="3">
        <v>0.46432529986971316</v>
      </c>
      <c r="B370" s="3">
        <f t="shared" si="18"/>
        <v>1.0855550845792161</v>
      </c>
      <c r="M370" s="3">
        <f t="shared" si="19"/>
        <v>1.2507210244138995</v>
      </c>
      <c r="N370" s="2">
        <f t="shared" si="20"/>
        <v>0.72199999999999998</v>
      </c>
    </row>
    <row r="371" spans="1:14" x14ac:dyDescent="0.25">
      <c r="A371" s="3">
        <v>0.73124011285846613</v>
      </c>
      <c r="B371" s="3">
        <f t="shared" si="18"/>
        <v>1.2502125533768156</v>
      </c>
      <c r="M371" s="3">
        <f t="shared" si="19"/>
        <v>1.251302452181825</v>
      </c>
      <c r="N371" s="2">
        <f t="shared" si="20"/>
        <v>0.72399999999999998</v>
      </c>
    </row>
    <row r="372" spans="1:14" x14ac:dyDescent="0.25">
      <c r="A372" s="3">
        <v>4.2180111745906745E-2</v>
      </c>
      <c r="B372" s="3">
        <f t="shared" si="18"/>
        <v>0.7825591572176529</v>
      </c>
      <c r="M372" s="3">
        <f t="shared" si="19"/>
        <v>1.2514752306373143</v>
      </c>
      <c r="N372" s="2">
        <f t="shared" si="20"/>
        <v>0.72599999999999998</v>
      </c>
    </row>
    <row r="373" spans="1:14" x14ac:dyDescent="0.25">
      <c r="A373" s="3">
        <v>0.69310236951847659</v>
      </c>
      <c r="B373" s="3">
        <f t="shared" si="18"/>
        <v>1.2225424712328108</v>
      </c>
      <c r="M373" s="3">
        <f t="shared" si="19"/>
        <v>1.2518951362635948</v>
      </c>
      <c r="N373" s="2">
        <f t="shared" si="20"/>
        <v>0.72799999999999998</v>
      </c>
    </row>
    <row r="374" spans="1:14" x14ac:dyDescent="0.25">
      <c r="A374" s="3">
        <v>0.20296584052484734</v>
      </c>
      <c r="B374" s="3">
        <f t="shared" si="18"/>
        <v>0.93592975674799939</v>
      </c>
      <c r="M374" s="3">
        <f t="shared" si="19"/>
        <v>1.2524209364629129</v>
      </c>
      <c r="N374" s="2">
        <f t="shared" si="20"/>
        <v>0.73</v>
      </c>
    </row>
    <row r="375" spans="1:14" x14ac:dyDescent="0.25">
      <c r="A375" s="3">
        <v>1.6108097554519252E-2</v>
      </c>
      <c r="B375" s="3">
        <f t="shared" si="18"/>
        <v>0.72011557006639404</v>
      </c>
      <c r="M375" s="3">
        <f t="shared" si="19"/>
        <v>1.2533668235422479</v>
      </c>
      <c r="N375" s="2">
        <f t="shared" si="20"/>
        <v>0.73199999999999998</v>
      </c>
    </row>
    <row r="376" spans="1:14" x14ac:dyDescent="0.25">
      <c r="A376" s="3">
        <v>0.16932217933789395</v>
      </c>
      <c r="B376" s="3">
        <f t="shared" si="18"/>
        <v>0.91268045855885338</v>
      </c>
      <c r="M376" s="3">
        <f t="shared" si="19"/>
        <v>1.253722753844523</v>
      </c>
      <c r="N376" s="2">
        <f t="shared" si="20"/>
        <v>0.73399999999999999</v>
      </c>
    </row>
    <row r="377" spans="1:14" x14ac:dyDescent="0.25">
      <c r="A377" s="3">
        <v>0.75294078256964814</v>
      </c>
      <c r="B377" s="3">
        <f t="shared" si="18"/>
        <v>1.2671301594606568</v>
      </c>
      <c r="M377" s="3">
        <f t="shared" si="19"/>
        <v>1.2544648288798059</v>
      </c>
      <c r="N377" s="2">
        <f t="shared" si="20"/>
        <v>0.73599999999999999</v>
      </c>
    </row>
    <row r="378" spans="1:14" x14ac:dyDescent="0.25">
      <c r="A378" s="3">
        <v>0.18906704329611068</v>
      </c>
      <c r="B378" s="3">
        <f t="shared" si="18"/>
        <v>0.92656794366110684</v>
      </c>
      <c r="M378" s="3">
        <f t="shared" si="19"/>
        <v>1.2551350240730386</v>
      </c>
      <c r="N378" s="2">
        <f t="shared" si="20"/>
        <v>0.73799999999999999</v>
      </c>
    </row>
    <row r="379" spans="1:14" x14ac:dyDescent="0.25">
      <c r="A379" s="3">
        <v>0.79909615962979075</v>
      </c>
      <c r="B379" s="3">
        <f t="shared" si="18"/>
        <v>1.3069281150172043</v>
      </c>
      <c r="M379" s="3">
        <f t="shared" si="19"/>
        <v>1.2558092835685557</v>
      </c>
      <c r="N379" s="2">
        <f t="shared" si="20"/>
        <v>0.74</v>
      </c>
    </row>
    <row r="380" spans="1:14" x14ac:dyDescent="0.25">
      <c r="A380" s="3">
        <v>0.87959923598298639</v>
      </c>
      <c r="B380" s="3">
        <f t="shared" si="18"/>
        <v>1.3973773329039298</v>
      </c>
      <c r="M380" s="3">
        <f t="shared" si="19"/>
        <v>1.2562812128561736</v>
      </c>
      <c r="N380" s="2">
        <f t="shared" si="20"/>
        <v>0.74199999999999999</v>
      </c>
    </row>
    <row r="381" spans="1:14" x14ac:dyDescent="0.25">
      <c r="A381" s="3">
        <v>0.80012452818646129</v>
      </c>
      <c r="B381" s="3">
        <f t="shared" si="18"/>
        <v>1.3078874790929789</v>
      </c>
      <c r="M381" s="3">
        <f t="shared" si="19"/>
        <v>1.256708064074997</v>
      </c>
      <c r="N381" s="2">
        <f t="shared" si="20"/>
        <v>0.74399999999999999</v>
      </c>
    </row>
    <row r="382" spans="1:14" x14ac:dyDescent="0.25">
      <c r="A382" s="3">
        <v>0.73538011710005424</v>
      </c>
      <c r="B382" s="3">
        <f t="shared" si="18"/>
        <v>1.2533668235422479</v>
      </c>
      <c r="M382" s="3">
        <f t="shared" si="19"/>
        <v>1.2588059070509894</v>
      </c>
      <c r="N382" s="2">
        <f t="shared" si="20"/>
        <v>0.746</v>
      </c>
    </row>
    <row r="383" spans="1:14" x14ac:dyDescent="0.25">
      <c r="A383" s="3">
        <v>0.4903872012772279</v>
      </c>
      <c r="B383" s="3">
        <f t="shared" si="18"/>
        <v>1.0998572415299028</v>
      </c>
      <c r="M383" s="3">
        <f t="shared" si="19"/>
        <v>1.2607735596979637</v>
      </c>
      <c r="N383" s="2">
        <f t="shared" si="20"/>
        <v>0.748</v>
      </c>
    </row>
    <row r="384" spans="1:14" x14ac:dyDescent="0.25">
      <c r="A384" s="3">
        <v>0.49580157035495576</v>
      </c>
      <c r="B384" s="3">
        <f t="shared" si="18"/>
        <v>1.1028471793312273</v>
      </c>
      <c r="M384" s="3">
        <f t="shared" si="19"/>
        <v>1.2616615345535171</v>
      </c>
      <c r="N384" s="2">
        <f t="shared" si="20"/>
        <v>0.75</v>
      </c>
    </row>
    <row r="385" spans="1:14" x14ac:dyDescent="0.25">
      <c r="A385" s="3">
        <v>0.28599145146410798</v>
      </c>
      <c r="B385" s="3">
        <f t="shared" si="18"/>
        <v>0.98705776246333865</v>
      </c>
      <c r="M385" s="3">
        <f t="shared" si="19"/>
        <v>1.2617612274819692</v>
      </c>
      <c r="N385" s="2">
        <f t="shared" si="20"/>
        <v>0.752</v>
      </c>
    </row>
    <row r="386" spans="1:14" x14ac:dyDescent="0.25">
      <c r="A386" s="3">
        <v>1.9016965577260181E-2</v>
      </c>
      <c r="B386" s="3">
        <f t="shared" si="18"/>
        <v>0.72986348114500066</v>
      </c>
      <c r="M386" s="3">
        <f t="shared" si="19"/>
        <v>1.2633014672547842</v>
      </c>
      <c r="N386" s="2">
        <f t="shared" si="20"/>
        <v>0.754</v>
      </c>
    </row>
    <row r="387" spans="1:14" x14ac:dyDescent="0.25">
      <c r="A387" s="3">
        <v>0.55203041216268356</v>
      </c>
      <c r="B387" s="3">
        <f t="shared" si="18"/>
        <v>1.1344620467019024</v>
      </c>
      <c r="M387" s="3">
        <f t="shared" si="19"/>
        <v>1.2636632096307241</v>
      </c>
      <c r="N387" s="2">
        <f t="shared" si="20"/>
        <v>0.75600000000000001</v>
      </c>
    </row>
    <row r="388" spans="1:14" x14ac:dyDescent="0.25">
      <c r="A388" s="3">
        <v>0.92776153952126184</v>
      </c>
      <c r="B388" s="3">
        <f t="shared" si="18"/>
        <v>1.4797365958331654</v>
      </c>
      <c r="M388" s="3">
        <f t="shared" si="19"/>
        <v>1.2654948213502026</v>
      </c>
      <c r="N388" s="2">
        <f t="shared" si="20"/>
        <v>0.75800000000000001</v>
      </c>
    </row>
    <row r="389" spans="1:14" x14ac:dyDescent="0.25">
      <c r="A389" s="3">
        <v>0.95243328554395357</v>
      </c>
      <c r="B389" s="3">
        <f t="shared" si="18"/>
        <v>1.5430852243267905</v>
      </c>
      <c r="M389" s="3">
        <f t="shared" si="19"/>
        <v>1.2671301594606568</v>
      </c>
      <c r="N389" s="2">
        <f t="shared" si="20"/>
        <v>0.76</v>
      </c>
    </row>
    <row r="390" spans="1:14" x14ac:dyDescent="0.25">
      <c r="A390" s="3">
        <v>0.99456373864548986</v>
      </c>
      <c r="B390" s="3">
        <f t="shared" si="18"/>
        <v>1.8392426745341048</v>
      </c>
      <c r="M390" s="3">
        <f t="shared" si="19"/>
        <v>1.2731208221314565</v>
      </c>
      <c r="N390" s="2">
        <f t="shared" si="20"/>
        <v>0.76200000000000001</v>
      </c>
    </row>
    <row r="391" spans="1:14" x14ac:dyDescent="0.25">
      <c r="A391" s="3">
        <v>0.31617824541887585</v>
      </c>
      <c r="B391" s="3">
        <f t="shared" si="18"/>
        <v>1.0043267921437375</v>
      </c>
      <c r="M391" s="3">
        <f t="shared" si="19"/>
        <v>1.2753467581133342</v>
      </c>
      <c r="N391" s="2">
        <f t="shared" si="20"/>
        <v>0.76400000000000001</v>
      </c>
    </row>
    <row r="392" spans="1:14" x14ac:dyDescent="0.25">
      <c r="A392" s="3">
        <v>0.95579066822336667</v>
      </c>
      <c r="B392" s="3">
        <f t="shared" si="18"/>
        <v>1.5538873827031403</v>
      </c>
      <c r="M392" s="3">
        <f t="shared" si="19"/>
        <v>1.2795477623613702</v>
      </c>
      <c r="N392" s="2">
        <f t="shared" si="20"/>
        <v>0.76600000000000001</v>
      </c>
    </row>
    <row r="393" spans="1:14" x14ac:dyDescent="0.25">
      <c r="A393" s="3">
        <v>0.2441709967027198</v>
      </c>
      <c r="B393" s="3">
        <f t="shared" si="18"/>
        <v>0.96214543382778828</v>
      </c>
      <c r="M393" s="3">
        <f t="shared" si="19"/>
        <v>1.282980176105011</v>
      </c>
      <c r="N393" s="2">
        <f t="shared" si="20"/>
        <v>0.76800000000000002</v>
      </c>
    </row>
    <row r="394" spans="1:14" x14ac:dyDescent="0.25">
      <c r="A394" s="3">
        <v>4.8823068133746705E-2</v>
      </c>
      <c r="B394" s="3">
        <f t="shared" si="18"/>
        <v>0.79352140246205838</v>
      </c>
      <c r="M394" s="3">
        <f t="shared" si="19"/>
        <v>1.2844824240460995</v>
      </c>
      <c r="N394" s="2">
        <f t="shared" si="20"/>
        <v>0.77</v>
      </c>
    </row>
    <row r="395" spans="1:14" x14ac:dyDescent="0.25">
      <c r="A395" s="3">
        <v>0.51622089602936705</v>
      </c>
      <c r="B395" s="3">
        <f t="shared" ref="B395:B458" si="21">_xlfn.LOGNORM.INV(A395,$B$3,$B$4)</f>
        <v>1.1141972531252757</v>
      </c>
      <c r="M395" s="3">
        <f t="shared" ref="M395:M458" si="22">SMALL($B$10:$B$509,ROW()-9)</f>
        <v>1.2847872474678792</v>
      </c>
      <c r="N395" s="2">
        <f t="shared" ref="N395:N458" si="23">(ROW()-9)/500</f>
        <v>0.77200000000000002</v>
      </c>
    </row>
    <row r="396" spans="1:14" x14ac:dyDescent="0.25">
      <c r="A396" s="3">
        <v>0.73681118019224134</v>
      </c>
      <c r="B396" s="3">
        <f t="shared" si="21"/>
        <v>1.2544648288798059</v>
      </c>
      <c r="M396" s="3">
        <f t="shared" si="22"/>
        <v>1.2869094984311424</v>
      </c>
      <c r="N396" s="2">
        <f t="shared" si="23"/>
        <v>0.77400000000000002</v>
      </c>
    </row>
    <row r="397" spans="1:14" x14ac:dyDescent="0.25">
      <c r="A397" s="3">
        <v>0.88417609711717349</v>
      </c>
      <c r="B397" s="3">
        <f t="shared" si="21"/>
        <v>1.4038591616202387</v>
      </c>
      <c r="M397" s="3">
        <f t="shared" si="22"/>
        <v>1.2889132846753306</v>
      </c>
      <c r="N397" s="2">
        <f t="shared" si="23"/>
        <v>0.77600000000000002</v>
      </c>
    </row>
    <row r="398" spans="1:14" x14ac:dyDescent="0.25">
      <c r="A398" s="3">
        <v>0.85261595709495319</v>
      </c>
      <c r="B398" s="3">
        <f t="shared" si="21"/>
        <v>1.3628032645440911</v>
      </c>
      <c r="M398" s="3">
        <f t="shared" si="22"/>
        <v>1.2930020351614369</v>
      </c>
      <c r="N398" s="2">
        <f t="shared" si="23"/>
        <v>0.77800000000000002</v>
      </c>
    </row>
    <row r="399" spans="1:14" x14ac:dyDescent="0.25">
      <c r="A399" s="3">
        <v>0.49570807507985237</v>
      </c>
      <c r="B399" s="3">
        <f t="shared" si="21"/>
        <v>1.1027954854260404</v>
      </c>
      <c r="M399" s="3">
        <f t="shared" si="22"/>
        <v>1.2935465550811636</v>
      </c>
      <c r="N399" s="2">
        <f t="shared" si="23"/>
        <v>0.78</v>
      </c>
    </row>
    <row r="400" spans="1:14" x14ac:dyDescent="0.25">
      <c r="A400" s="3">
        <v>0.77390809534422622</v>
      </c>
      <c r="B400" s="3">
        <f t="shared" si="21"/>
        <v>1.2844824240460995</v>
      </c>
      <c r="M400" s="3">
        <f t="shared" si="22"/>
        <v>1.2967982044500357</v>
      </c>
      <c r="N400" s="2">
        <f t="shared" si="23"/>
        <v>0.78200000000000003</v>
      </c>
    </row>
    <row r="401" spans="1:14" x14ac:dyDescent="0.25">
      <c r="A401" s="3">
        <v>0.88821022847539266</v>
      </c>
      <c r="B401" s="3">
        <f t="shared" si="21"/>
        <v>1.4097508265333853</v>
      </c>
      <c r="M401" s="3">
        <f t="shared" si="22"/>
        <v>1.2968078259021729</v>
      </c>
      <c r="N401" s="2">
        <f t="shared" si="23"/>
        <v>0.78400000000000003</v>
      </c>
    </row>
    <row r="402" spans="1:14" x14ac:dyDescent="0.25">
      <c r="A402" s="3">
        <v>0.39689001948336788</v>
      </c>
      <c r="B402" s="3">
        <f t="shared" si="21"/>
        <v>1.0488758355402077</v>
      </c>
      <c r="M402" s="3">
        <f t="shared" si="22"/>
        <v>1.3024637652495905</v>
      </c>
      <c r="N402" s="2">
        <f t="shared" si="23"/>
        <v>0.78600000000000003</v>
      </c>
    </row>
    <row r="403" spans="1:14" x14ac:dyDescent="0.25">
      <c r="A403" s="3">
        <v>0.11501671965924132</v>
      </c>
      <c r="B403" s="3">
        <f t="shared" si="21"/>
        <v>0.8693108176936476</v>
      </c>
      <c r="M403" s="3">
        <f t="shared" si="22"/>
        <v>1.3046364861598734</v>
      </c>
      <c r="N403" s="2">
        <f t="shared" si="23"/>
        <v>0.78800000000000003</v>
      </c>
    </row>
    <row r="404" spans="1:14" x14ac:dyDescent="0.25">
      <c r="A404" s="3">
        <v>0.73290253801873917</v>
      </c>
      <c r="B404" s="3">
        <f t="shared" si="21"/>
        <v>1.2514752306373143</v>
      </c>
      <c r="M404" s="3">
        <f t="shared" si="22"/>
        <v>1.3069281150172043</v>
      </c>
      <c r="N404" s="2">
        <f t="shared" si="23"/>
        <v>0.79</v>
      </c>
    </row>
    <row r="405" spans="1:14" x14ac:dyDescent="0.25">
      <c r="A405" s="3">
        <v>0.87722284481641533</v>
      </c>
      <c r="B405" s="3">
        <f t="shared" si="21"/>
        <v>1.3940916853243657</v>
      </c>
      <c r="M405" s="3">
        <f t="shared" si="22"/>
        <v>1.3071723737617693</v>
      </c>
      <c r="N405" s="2">
        <f t="shared" si="23"/>
        <v>0.79200000000000004</v>
      </c>
    </row>
    <row r="406" spans="1:14" x14ac:dyDescent="0.25">
      <c r="A406" s="3">
        <v>2.8426640649783841E-2</v>
      </c>
      <c r="B406" s="3">
        <f t="shared" si="21"/>
        <v>0.75511334138923414</v>
      </c>
      <c r="M406" s="3">
        <f t="shared" si="22"/>
        <v>1.3078874790929789</v>
      </c>
      <c r="N406" s="2">
        <f t="shared" si="23"/>
        <v>0.79400000000000004</v>
      </c>
    </row>
    <row r="407" spans="1:14" x14ac:dyDescent="0.25">
      <c r="A407" s="3">
        <v>0.73267546598239763</v>
      </c>
      <c r="B407" s="3">
        <f t="shared" si="21"/>
        <v>1.251302452181825</v>
      </c>
      <c r="M407" s="3">
        <f t="shared" si="22"/>
        <v>1.3096841139067874</v>
      </c>
      <c r="N407" s="2">
        <f t="shared" si="23"/>
        <v>0.79600000000000004</v>
      </c>
    </row>
    <row r="408" spans="1:14" x14ac:dyDescent="0.25">
      <c r="A408" s="3">
        <v>0.69680515937246645</v>
      </c>
      <c r="B408" s="3">
        <f t="shared" si="21"/>
        <v>1.2251297439090068</v>
      </c>
      <c r="M408" s="3">
        <f t="shared" si="22"/>
        <v>1.309969687487025</v>
      </c>
      <c r="N408" s="2">
        <f t="shared" si="23"/>
        <v>0.79800000000000004</v>
      </c>
    </row>
    <row r="409" spans="1:14" x14ac:dyDescent="0.25">
      <c r="A409" s="3">
        <v>0.42323613611764366</v>
      </c>
      <c r="B409" s="3">
        <f t="shared" si="21"/>
        <v>1.0631919985427385</v>
      </c>
      <c r="M409" s="3">
        <f t="shared" si="22"/>
        <v>1.3112552553635077</v>
      </c>
      <c r="N409" s="2">
        <f t="shared" si="23"/>
        <v>0.8</v>
      </c>
    </row>
    <row r="410" spans="1:14" x14ac:dyDescent="0.25">
      <c r="A410" s="3">
        <v>0.84875689940359555</v>
      </c>
      <c r="B410" s="3">
        <f t="shared" si="21"/>
        <v>1.3582855720088005</v>
      </c>
      <c r="M410" s="3">
        <f t="shared" si="22"/>
        <v>1.312595100048179</v>
      </c>
      <c r="N410" s="2">
        <f t="shared" si="23"/>
        <v>0.80200000000000005</v>
      </c>
    </row>
    <row r="411" spans="1:14" x14ac:dyDescent="0.25">
      <c r="A411" s="3">
        <v>0.94159931280546805</v>
      </c>
      <c r="B411" s="3">
        <f t="shared" si="21"/>
        <v>1.512355500829567</v>
      </c>
      <c r="M411" s="3">
        <f t="shared" si="22"/>
        <v>1.3128420410460362</v>
      </c>
      <c r="N411" s="2">
        <f t="shared" si="23"/>
        <v>0.80400000000000005</v>
      </c>
    </row>
    <row r="412" spans="1:14" x14ac:dyDescent="0.25">
      <c r="A412" s="3">
        <v>0.21023319487095338</v>
      </c>
      <c r="B412" s="3">
        <f t="shared" si="21"/>
        <v>0.94070802009069809</v>
      </c>
      <c r="M412" s="3">
        <f t="shared" si="22"/>
        <v>1.3128431548797319</v>
      </c>
      <c r="N412" s="2">
        <f t="shared" si="23"/>
        <v>0.80600000000000005</v>
      </c>
    </row>
    <row r="413" spans="1:14" x14ac:dyDescent="0.25">
      <c r="A413" s="3">
        <v>0.70526916060706646</v>
      </c>
      <c r="B413" s="3">
        <f t="shared" si="21"/>
        <v>1.2311186878725311</v>
      </c>
      <c r="M413" s="3">
        <f t="shared" si="22"/>
        <v>1.3132348525608593</v>
      </c>
      <c r="N413" s="2">
        <f t="shared" si="23"/>
        <v>0.80800000000000005</v>
      </c>
    </row>
    <row r="414" spans="1:14" x14ac:dyDescent="0.25">
      <c r="A414" s="3">
        <v>0.76032740452880621</v>
      </c>
      <c r="B414" s="3">
        <f t="shared" si="21"/>
        <v>1.2731208221314565</v>
      </c>
      <c r="M414" s="3">
        <f t="shared" si="22"/>
        <v>1.3157312256167299</v>
      </c>
      <c r="N414" s="2">
        <f t="shared" si="23"/>
        <v>0.81</v>
      </c>
    </row>
    <row r="415" spans="1:14" x14ac:dyDescent="0.25">
      <c r="A415" s="3">
        <v>3.2914753782463002E-2</v>
      </c>
      <c r="B415" s="3">
        <f t="shared" si="21"/>
        <v>0.76497160359785676</v>
      </c>
      <c r="M415" s="3">
        <f t="shared" si="22"/>
        <v>1.3158062036710549</v>
      </c>
      <c r="N415" s="2">
        <f t="shared" si="23"/>
        <v>0.81200000000000006</v>
      </c>
    </row>
    <row r="416" spans="1:14" x14ac:dyDescent="0.25">
      <c r="A416" s="3">
        <v>0.45173473453067758</v>
      </c>
      <c r="B416" s="3">
        <f t="shared" si="21"/>
        <v>1.0786864518278065</v>
      </c>
      <c r="M416" s="3">
        <f t="shared" si="22"/>
        <v>1.3165709154467369</v>
      </c>
      <c r="N416" s="2">
        <f t="shared" si="23"/>
        <v>0.81399999999999995</v>
      </c>
    </row>
    <row r="417" spans="1:14" x14ac:dyDescent="0.25">
      <c r="A417" s="3">
        <v>0.73768210483548768</v>
      </c>
      <c r="B417" s="3">
        <f t="shared" si="21"/>
        <v>1.2551350240730386</v>
      </c>
      <c r="M417" s="3">
        <f t="shared" si="22"/>
        <v>1.319259748975387</v>
      </c>
      <c r="N417" s="2">
        <f t="shared" si="23"/>
        <v>0.81599999999999995</v>
      </c>
    </row>
    <row r="418" spans="1:14" x14ac:dyDescent="0.25">
      <c r="A418" s="3">
        <v>0.17689787308308247</v>
      </c>
      <c r="B418" s="3">
        <f t="shared" si="21"/>
        <v>0.91809869247536546</v>
      </c>
      <c r="M418" s="3">
        <f t="shared" si="22"/>
        <v>1.3222095306144206</v>
      </c>
      <c r="N418" s="2">
        <f t="shared" si="23"/>
        <v>0.81799999999999995</v>
      </c>
    </row>
    <row r="419" spans="1:14" x14ac:dyDescent="0.25">
      <c r="A419" s="3">
        <v>0.32040408801695497</v>
      </c>
      <c r="B419" s="3">
        <f t="shared" si="21"/>
        <v>1.0067085759787233</v>
      </c>
      <c r="M419" s="3">
        <f t="shared" si="22"/>
        <v>1.3273609708795362</v>
      </c>
      <c r="N419" s="2">
        <f t="shared" si="23"/>
        <v>0.82</v>
      </c>
    </row>
    <row r="420" spans="1:14" x14ac:dyDescent="0.25">
      <c r="A420" s="3">
        <v>0.73855635116771268</v>
      </c>
      <c r="B420" s="3">
        <f t="shared" si="21"/>
        <v>1.2558092835685557</v>
      </c>
      <c r="M420" s="3">
        <f t="shared" si="22"/>
        <v>1.3279961699945273</v>
      </c>
      <c r="N420" s="2">
        <f t="shared" si="23"/>
        <v>0.82199999999999995</v>
      </c>
    </row>
    <row r="421" spans="1:14" x14ac:dyDescent="0.25">
      <c r="A421" s="3">
        <v>0.70942109098383133</v>
      </c>
      <c r="B421" s="3">
        <f t="shared" si="21"/>
        <v>1.2340961741650236</v>
      </c>
      <c r="M421" s="3">
        <f t="shared" si="22"/>
        <v>1.3293839108333996</v>
      </c>
      <c r="N421" s="2">
        <f t="shared" si="23"/>
        <v>0.82399999999999995</v>
      </c>
    </row>
    <row r="422" spans="1:14" x14ac:dyDescent="0.25">
      <c r="A422" s="3">
        <v>0.42077042320228342</v>
      </c>
      <c r="B422" s="3">
        <f t="shared" si="21"/>
        <v>1.0618529109681669</v>
      </c>
      <c r="M422" s="3">
        <f t="shared" si="22"/>
        <v>1.3294552007402594</v>
      </c>
      <c r="N422" s="2">
        <f t="shared" si="23"/>
        <v>0.82599999999999996</v>
      </c>
    </row>
    <row r="423" spans="1:14" x14ac:dyDescent="0.25">
      <c r="A423" s="3">
        <v>0.65173262438536061</v>
      </c>
      <c r="B423" s="3">
        <f t="shared" si="21"/>
        <v>1.1948259015397042</v>
      </c>
      <c r="M423" s="3">
        <f t="shared" si="22"/>
        <v>1.3296094660663189</v>
      </c>
      <c r="N423" s="2">
        <f t="shared" si="23"/>
        <v>0.82799999999999996</v>
      </c>
    </row>
    <row r="424" spans="1:14" x14ac:dyDescent="0.25">
      <c r="A424" s="3">
        <v>0.27140191858541907</v>
      </c>
      <c r="B424" s="3">
        <f t="shared" si="21"/>
        <v>0.97851838185626194</v>
      </c>
      <c r="M424" s="3">
        <f t="shared" si="22"/>
        <v>1.3305865181444834</v>
      </c>
      <c r="N424" s="2">
        <f t="shared" si="23"/>
        <v>0.83</v>
      </c>
    </row>
    <row r="425" spans="1:14" x14ac:dyDescent="0.25">
      <c r="A425" s="3">
        <v>0.40499990516840678</v>
      </c>
      <c r="B425" s="3">
        <f t="shared" si="21"/>
        <v>1.0532859406196868</v>
      </c>
      <c r="M425" s="3">
        <f t="shared" si="22"/>
        <v>1.3313646143005913</v>
      </c>
      <c r="N425" s="2">
        <f t="shared" si="23"/>
        <v>0.83199999999999996</v>
      </c>
    </row>
    <row r="426" spans="1:14" x14ac:dyDescent="0.25">
      <c r="A426" s="3">
        <v>0.64653774447924284</v>
      </c>
      <c r="B426" s="3">
        <f t="shared" si="21"/>
        <v>1.1914820487953388</v>
      </c>
      <c r="M426" s="3">
        <f t="shared" si="22"/>
        <v>1.3318925174276355</v>
      </c>
      <c r="N426" s="2">
        <f t="shared" si="23"/>
        <v>0.83399999999999996</v>
      </c>
    </row>
    <row r="427" spans="1:14" x14ac:dyDescent="0.25">
      <c r="A427" s="3">
        <v>0.2368103169480088</v>
      </c>
      <c r="B427" s="3">
        <f t="shared" si="21"/>
        <v>0.95760481108443174</v>
      </c>
      <c r="M427" s="3">
        <f t="shared" si="22"/>
        <v>1.3333080681057312</v>
      </c>
      <c r="N427" s="2">
        <f t="shared" si="23"/>
        <v>0.83599999999999997</v>
      </c>
    </row>
    <row r="428" spans="1:14" x14ac:dyDescent="0.25">
      <c r="A428" s="3">
        <v>0.80537310829936171</v>
      </c>
      <c r="B428" s="3">
        <f t="shared" si="21"/>
        <v>1.3128420410460362</v>
      </c>
      <c r="M428" s="3">
        <f t="shared" si="22"/>
        <v>1.3336761610168346</v>
      </c>
      <c r="N428" s="2">
        <f t="shared" si="23"/>
        <v>0.83799999999999997</v>
      </c>
    </row>
    <row r="429" spans="1:14" x14ac:dyDescent="0.25">
      <c r="A429" s="3">
        <v>3.5154031360731142E-2</v>
      </c>
      <c r="B429" s="3">
        <f t="shared" si="21"/>
        <v>0.76952320558606035</v>
      </c>
      <c r="M429" s="3">
        <f t="shared" si="22"/>
        <v>1.3349275240715157</v>
      </c>
      <c r="N429" s="2">
        <f t="shared" si="23"/>
        <v>0.84</v>
      </c>
    </row>
    <row r="430" spans="1:14" x14ac:dyDescent="0.25">
      <c r="A430" s="3">
        <v>2.100943503438335E-2</v>
      </c>
      <c r="B430" s="3">
        <f t="shared" si="21"/>
        <v>0.73589587670869061</v>
      </c>
      <c r="M430" s="3">
        <f t="shared" si="22"/>
        <v>1.3388001437311279</v>
      </c>
      <c r="N430" s="2">
        <f t="shared" si="23"/>
        <v>0.84199999999999997</v>
      </c>
    </row>
    <row r="431" spans="1:14" x14ac:dyDescent="0.25">
      <c r="A431" s="3">
        <v>0.98111750344569792</v>
      </c>
      <c r="B431" s="3">
        <f t="shared" si="21"/>
        <v>1.6744408176696872</v>
      </c>
      <c r="M431" s="3">
        <f t="shared" si="22"/>
        <v>1.3394611412721522</v>
      </c>
      <c r="N431" s="2">
        <f t="shared" si="23"/>
        <v>0.84399999999999997</v>
      </c>
    </row>
    <row r="432" spans="1:14" x14ac:dyDescent="0.25">
      <c r="A432" s="3">
        <v>0.50936813634851008</v>
      </c>
      <c r="B432" s="3">
        <f t="shared" si="21"/>
        <v>1.1103740258601187</v>
      </c>
      <c r="M432" s="3">
        <f t="shared" si="22"/>
        <v>1.3438062244639193</v>
      </c>
      <c r="N432" s="2">
        <f t="shared" si="23"/>
        <v>0.84599999999999997</v>
      </c>
    </row>
    <row r="433" spans="1:14" x14ac:dyDescent="0.25">
      <c r="A433" s="3">
        <v>0.86472293090820795</v>
      </c>
      <c r="B433" s="3">
        <f t="shared" si="21"/>
        <v>1.3776201297578707</v>
      </c>
      <c r="M433" s="3">
        <f t="shared" si="22"/>
        <v>1.3475407015323491</v>
      </c>
      <c r="N433" s="2">
        <f t="shared" si="23"/>
        <v>0.84799999999999998</v>
      </c>
    </row>
    <row r="434" spans="1:14" x14ac:dyDescent="0.25">
      <c r="A434" s="3">
        <v>0.15922601937634762</v>
      </c>
      <c r="B434" s="3">
        <f t="shared" si="21"/>
        <v>0.90526388600075536</v>
      </c>
      <c r="M434" s="3">
        <f t="shared" si="22"/>
        <v>1.3485380600210679</v>
      </c>
      <c r="N434" s="2">
        <f t="shared" si="23"/>
        <v>0.85</v>
      </c>
    </row>
    <row r="435" spans="1:14" x14ac:dyDescent="0.25">
      <c r="A435" s="3">
        <v>0.40966295054537705</v>
      </c>
      <c r="B435" s="3">
        <f t="shared" si="21"/>
        <v>1.0558198609318643</v>
      </c>
      <c r="M435" s="3">
        <f t="shared" si="22"/>
        <v>1.3491588611847556</v>
      </c>
      <c r="N435" s="2">
        <f t="shared" si="23"/>
        <v>0.85199999999999998</v>
      </c>
    </row>
    <row r="436" spans="1:14" x14ac:dyDescent="0.25">
      <c r="A436" s="3">
        <v>3.8207775063959448E-2</v>
      </c>
      <c r="B436" s="3">
        <f t="shared" si="21"/>
        <v>0.77540119719434297</v>
      </c>
      <c r="M436" s="3">
        <f t="shared" si="22"/>
        <v>1.3513298154264659</v>
      </c>
      <c r="N436" s="2">
        <f t="shared" si="23"/>
        <v>0.85399999999999998</v>
      </c>
    </row>
    <row r="437" spans="1:14" x14ac:dyDescent="0.25">
      <c r="A437" s="3">
        <v>0.3446085620750613</v>
      </c>
      <c r="B437" s="3">
        <f t="shared" si="21"/>
        <v>1.020218129661699</v>
      </c>
      <c r="M437" s="3">
        <f t="shared" si="22"/>
        <v>1.3518873783514274</v>
      </c>
      <c r="N437" s="2">
        <f t="shared" si="23"/>
        <v>0.85599999999999998</v>
      </c>
    </row>
    <row r="438" spans="1:14" x14ac:dyDescent="0.25">
      <c r="A438" s="3">
        <v>0.90203880237803413</v>
      </c>
      <c r="B438" s="3">
        <f t="shared" si="21"/>
        <v>1.4313975572210655</v>
      </c>
      <c r="M438" s="3">
        <f t="shared" si="22"/>
        <v>1.3554743042654376</v>
      </c>
      <c r="N438" s="2">
        <f t="shared" si="23"/>
        <v>0.85799999999999998</v>
      </c>
    </row>
    <row r="439" spans="1:14" x14ac:dyDescent="0.25">
      <c r="A439" s="3">
        <v>0.11772203873641918</v>
      </c>
      <c r="B439" s="3">
        <f t="shared" si="21"/>
        <v>0.8717171447159433</v>
      </c>
      <c r="M439" s="3">
        <f t="shared" si="22"/>
        <v>1.3582855720088005</v>
      </c>
      <c r="N439" s="2">
        <f t="shared" si="23"/>
        <v>0.86</v>
      </c>
    </row>
    <row r="440" spans="1:14" x14ac:dyDescent="0.25">
      <c r="A440" s="3">
        <v>0.35853843124619267</v>
      </c>
      <c r="B440" s="3">
        <f t="shared" si="21"/>
        <v>1.0279087001744502</v>
      </c>
      <c r="M440" s="3">
        <f t="shared" si="22"/>
        <v>1.3585243560767555</v>
      </c>
      <c r="N440" s="2">
        <f t="shared" si="23"/>
        <v>0.86199999999999999</v>
      </c>
    </row>
    <row r="441" spans="1:14" x14ac:dyDescent="0.25">
      <c r="A441" s="3">
        <v>0.48318694183175837</v>
      </c>
      <c r="B441" s="3">
        <f t="shared" si="21"/>
        <v>1.0958920464894468</v>
      </c>
      <c r="M441" s="3">
        <f t="shared" si="22"/>
        <v>1.361495579165785</v>
      </c>
      <c r="N441" s="2">
        <f t="shared" si="23"/>
        <v>0.86399999999999999</v>
      </c>
    </row>
    <row r="442" spans="1:14" x14ac:dyDescent="0.25">
      <c r="A442" s="3">
        <v>0.19443210441505809</v>
      </c>
      <c r="B442" s="3">
        <f t="shared" si="21"/>
        <v>0.93021848413528974</v>
      </c>
      <c r="M442" s="3">
        <f t="shared" si="22"/>
        <v>1.3628032645440911</v>
      </c>
      <c r="N442" s="2">
        <f t="shared" si="23"/>
        <v>0.86599999999999999</v>
      </c>
    </row>
    <row r="443" spans="1:14" x14ac:dyDescent="0.25">
      <c r="A443" s="3">
        <v>0.64615136566988707</v>
      </c>
      <c r="B443" s="3">
        <f t="shared" si="21"/>
        <v>1.1912344271741957</v>
      </c>
      <c r="M443" s="3">
        <f t="shared" si="22"/>
        <v>1.3640632714424821</v>
      </c>
      <c r="N443" s="2">
        <f t="shared" si="23"/>
        <v>0.86799999999999999</v>
      </c>
    </row>
    <row r="444" spans="1:14" x14ac:dyDescent="0.25">
      <c r="A444" s="3">
        <v>4.7245190973970508E-2</v>
      </c>
      <c r="B444" s="3">
        <f t="shared" si="21"/>
        <v>0.79101810036366216</v>
      </c>
      <c r="M444" s="3">
        <f t="shared" si="22"/>
        <v>1.3689735848440163</v>
      </c>
      <c r="N444" s="2">
        <f t="shared" si="23"/>
        <v>0.87</v>
      </c>
    </row>
    <row r="445" spans="1:14" x14ac:dyDescent="0.25">
      <c r="A445" s="3">
        <v>0.37636138669164632</v>
      </c>
      <c r="B445" s="3">
        <f t="shared" si="21"/>
        <v>1.037682393165188</v>
      </c>
      <c r="M445" s="3">
        <f t="shared" si="22"/>
        <v>1.3689785553608975</v>
      </c>
      <c r="N445" s="2">
        <f t="shared" si="23"/>
        <v>0.872</v>
      </c>
    </row>
    <row r="446" spans="1:14" x14ac:dyDescent="0.25">
      <c r="A446" s="3">
        <v>0.11043811947515625</v>
      </c>
      <c r="B446" s="3">
        <f t="shared" si="21"/>
        <v>0.86516045530228491</v>
      </c>
      <c r="M446" s="3">
        <f t="shared" si="22"/>
        <v>1.3704107289815115</v>
      </c>
      <c r="N446" s="2">
        <f t="shared" si="23"/>
        <v>0.874</v>
      </c>
    </row>
    <row r="447" spans="1:14" x14ac:dyDescent="0.25">
      <c r="A447" s="3">
        <v>8.3899953673095551E-3</v>
      </c>
      <c r="B447" s="3">
        <f t="shared" si="21"/>
        <v>0.68502588181083335</v>
      </c>
      <c r="M447" s="3">
        <f t="shared" si="22"/>
        <v>1.3776201297578707</v>
      </c>
      <c r="N447" s="2">
        <f t="shared" si="23"/>
        <v>0.876</v>
      </c>
    </row>
    <row r="448" spans="1:14" x14ac:dyDescent="0.25">
      <c r="A448" s="3">
        <v>0.82407896227054456</v>
      </c>
      <c r="B448" s="3">
        <f t="shared" si="21"/>
        <v>1.3313646143005913</v>
      </c>
      <c r="M448" s="3">
        <f t="shared" si="22"/>
        <v>1.3785820363153989</v>
      </c>
      <c r="N448" s="2">
        <f t="shared" si="23"/>
        <v>0.878</v>
      </c>
    </row>
    <row r="449" spans="1:14" x14ac:dyDescent="0.25">
      <c r="A449" s="3">
        <v>0.73345385729868107</v>
      </c>
      <c r="B449" s="3">
        <f t="shared" si="21"/>
        <v>1.2518951362635948</v>
      </c>
      <c r="M449" s="3">
        <f t="shared" si="22"/>
        <v>1.379534441859307</v>
      </c>
      <c r="N449" s="2">
        <f t="shared" si="23"/>
        <v>0.88</v>
      </c>
    </row>
    <row r="450" spans="1:14" x14ac:dyDescent="0.25">
      <c r="A450" s="3">
        <v>0.93046836744429762</v>
      </c>
      <c r="B450" s="3">
        <f t="shared" si="21"/>
        <v>1.4856578488849101</v>
      </c>
      <c r="M450" s="3">
        <f t="shared" si="22"/>
        <v>1.3813364950903462</v>
      </c>
      <c r="N450" s="2">
        <f t="shared" si="23"/>
        <v>0.88200000000000001</v>
      </c>
    </row>
    <row r="451" spans="1:14" x14ac:dyDescent="0.25">
      <c r="A451" s="3">
        <v>0.43547719419413344</v>
      </c>
      <c r="B451" s="3">
        <f t="shared" si="21"/>
        <v>1.0698417429832983</v>
      </c>
      <c r="M451" s="3">
        <f t="shared" si="22"/>
        <v>1.3827044489675338</v>
      </c>
      <c r="N451" s="2">
        <f t="shared" si="23"/>
        <v>0.88400000000000001</v>
      </c>
    </row>
    <row r="452" spans="1:14" x14ac:dyDescent="0.25">
      <c r="A452" s="3">
        <v>0.28278019436652124</v>
      </c>
      <c r="B452" s="3">
        <f t="shared" si="21"/>
        <v>0.98519032547667296</v>
      </c>
      <c r="M452" s="3">
        <f t="shared" si="22"/>
        <v>1.3867516168915608</v>
      </c>
      <c r="N452" s="2">
        <f t="shared" si="23"/>
        <v>0.88600000000000001</v>
      </c>
    </row>
    <row r="453" spans="1:14" x14ac:dyDescent="0.25">
      <c r="A453" s="3">
        <v>0.79935835971056002</v>
      </c>
      <c r="B453" s="3">
        <f t="shared" si="21"/>
        <v>1.3071723737617693</v>
      </c>
      <c r="M453" s="3">
        <f t="shared" si="22"/>
        <v>1.3877994976821693</v>
      </c>
      <c r="N453" s="2">
        <f t="shared" si="23"/>
        <v>0.88800000000000001</v>
      </c>
    </row>
    <row r="454" spans="1:14" x14ac:dyDescent="0.25">
      <c r="A454" s="3">
        <v>0.32993687738068578</v>
      </c>
      <c r="B454" s="3">
        <f t="shared" si="21"/>
        <v>1.0120545832965686</v>
      </c>
      <c r="M454" s="3">
        <f t="shared" si="22"/>
        <v>1.3886706800605904</v>
      </c>
      <c r="N454" s="2">
        <f t="shared" si="23"/>
        <v>0.89</v>
      </c>
    </row>
    <row r="455" spans="1:14" x14ac:dyDescent="0.25">
      <c r="A455" s="3">
        <v>0.82595888174090282</v>
      </c>
      <c r="B455" s="3">
        <f t="shared" si="21"/>
        <v>1.3333080681057312</v>
      </c>
      <c r="M455" s="3">
        <f t="shared" si="22"/>
        <v>1.3940916853243657</v>
      </c>
      <c r="N455" s="2">
        <f t="shared" si="23"/>
        <v>0.89200000000000002</v>
      </c>
    </row>
    <row r="456" spans="1:14" x14ac:dyDescent="0.25">
      <c r="A456" s="3">
        <v>0.90241152434341254</v>
      </c>
      <c r="B456" s="3">
        <f t="shared" si="21"/>
        <v>1.4320157826514053</v>
      </c>
      <c r="M456" s="3">
        <f t="shared" si="22"/>
        <v>1.3973773329039298</v>
      </c>
      <c r="N456" s="2">
        <f t="shared" si="23"/>
        <v>0.89400000000000002</v>
      </c>
    </row>
    <row r="457" spans="1:14" x14ac:dyDescent="0.25">
      <c r="A457" s="3">
        <v>0.65363967740499296</v>
      </c>
      <c r="B457" s="3">
        <f t="shared" si="21"/>
        <v>1.1960603677445831</v>
      </c>
      <c r="M457" s="3">
        <f t="shared" si="22"/>
        <v>1.3985880978483138</v>
      </c>
      <c r="N457" s="2">
        <f t="shared" si="23"/>
        <v>0.89600000000000002</v>
      </c>
    </row>
    <row r="458" spans="1:14" x14ac:dyDescent="0.25">
      <c r="A458" s="3">
        <v>0.47036481538932884</v>
      </c>
      <c r="B458" s="3">
        <f t="shared" si="21"/>
        <v>1.0888579900081958</v>
      </c>
      <c r="M458" s="3">
        <f t="shared" si="22"/>
        <v>1.3997631893251554</v>
      </c>
      <c r="N458" s="2">
        <f t="shared" si="23"/>
        <v>0.89800000000000002</v>
      </c>
    </row>
    <row r="459" spans="1:14" x14ac:dyDescent="0.25">
      <c r="A459" s="3">
        <v>0.2998762327684189</v>
      </c>
      <c r="B459" s="3">
        <f t="shared" ref="B459:B509" si="24">_xlfn.LOGNORM.INV(A459,$B$3,$B$4)</f>
        <v>0.99506093482724434</v>
      </c>
      <c r="M459" s="3">
        <f t="shared" ref="M459:M509" si="25">SMALL($B$10:$B$509,ROW()-9)</f>
        <v>1.4024063646031506</v>
      </c>
      <c r="N459" s="2">
        <f t="shared" ref="N459:N509" si="26">(ROW()-9)/500</f>
        <v>0.9</v>
      </c>
    </row>
    <row r="460" spans="1:14" x14ac:dyDescent="0.25">
      <c r="A460" s="3">
        <v>0.65877070639183155</v>
      </c>
      <c r="B460" s="3">
        <f t="shared" si="24"/>
        <v>1.1994007962064912</v>
      </c>
      <c r="M460" s="3">
        <f t="shared" si="25"/>
        <v>1.4038591616202387</v>
      </c>
      <c r="N460" s="2">
        <f t="shared" si="26"/>
        <v>0.90200000000000002</v>
      </c>
    </row>
    <row r="461" spans="1:14" x14ac:dyDescent="0.25">
      <c r="A461" s="3">
        <v>0.28283618579541836</v>
      </c>
      <c r="B461" s="3">
        <f t="shared" si="24"/>
        <v>0.98522294241174924</v>
      </c>
      <c r="M461" s="3">
        <f t="shared" si="25"/>
        <v>1.4097508265333853</v>
      </c>
      <c r="N461" s="2">
        <f t="shared" si="26"/>
        <v>0.90400000000000003</v>
      </c>
    </row>
    <row r="462" spans="1:14" x14ac:dyDescent="0.25">
      <c r="A462" s="3">
        <v>6.7436642354950282E-2</v>
      </c>
      <c r="B462" s="3">
        <f t="shared" si="24"/>
        <v>0.81952404173034998</v>
      </c>
      <c r="M462" s="3">
        <f t="shared" si="25"/>
        <v>1.4115709917377566</v>
      </c>
      <c r="N462" s="2">
        <f t="shared" si="26"/>
        <v>0.90600000000000003</v>
      </c>
    </row>
    <row r="463" spans="1:14" x14ac:dyDescent="0.25">
      <c r="A463" s="3">
        <v>0.53547941604088656</v>
      </c>
      <c r="B463" s="3">
        <f t="shared" si="24"/>
        <v>1.1250306200477378</v>
      </c>
      <c r="M463" s="3">
        <f t="shared" si="25"/>
        <v>1.4151188208368182</v>
      </c>
      <c r="N463" s="2">
        <f t="shared" si="26"/>
        <v>0.90800000000000003</v>
      </c>
    </row>
    <row r="464" spans="1:14" x14ac:dyDescent="0.25">
      <c r="A464" s="3">
        <v>0.41493852028945766</v>
      </c>
      <c r="B464" s="3">
        <f t="shared" si="24"/>
        <v>1.0586856076112554</v>
      </c>
      <c r="M464" s="3">
        <f t="shared" si="25"/>
        <v>1.4160113252590711</v>
      </c>
      <c r="N464" s="2">
        <f t="shared" si="26"/>
        <v>0.91</v>
      </c>
    </row>
    <row r="465" spans="1:14" x14ac:dyDescent="0.25">
      <c r="A465" s="3">
        <v>0.23167696806209404</v>
      </c>
      <c r="B465" s="3">
        <f t="shared" si="24"/>
        <v>0.95440509997042033</v>
      </c>
      <c r="M465" s="3">
        <f t="shared" si="25"/>
        <v>1.4169296225338095</v>
      </c>
      <c r="N465" s="2">
        <f t="shared" si="26"/>
        <v>0.91200000000000003</v>
      </c>
    </row>
    <row r="466" spans="1:14" x14ac:dyDescent="0.25">
      <c r="A466" s="3">
        <v>0.41204649028260987</v>
      </c>
      <c r="B466" s="3">
        <f t="shared" si="24"/>
        <v>1.0571147306609114</v>
      </c>
      <c r="M466" s="3">
        <f t="shared" si="25"/>
        <v>1.41767553549104</v>
      </c>
      <c r="N466" s="2">
        <f t="shared" si="26"/>
        <v>0.91400000000000003</v>
      </c>
    </row>
    <row r="467" spans="1:14" x14ac:dyDescent="0.25">
      <c r="A467" s="3">
        <v>0.51002400692653782</v>
      </c>
      <c r="B467" s="3">
        <f t="shared" si="24"/>
        <v>1.1107392900862871</v>
      </c>
      <c r="M467" s="3">
        <f t="shared" si="25"/>
        <v>1.4200570447726846</v>
      </c>
      <c r="N467" s="2">
        <f t="shared" si="26"/>
        <v>0.91600000000000004</v>
      </c>
    </row>
    <row r="468" spans="1:14" x14ac:dyDescent="0.25">
      <c r="A468" s="3">
        <v>0.71971850044007801</v>
      </c>
      <c r="B468" s="3">
        <f t="shared" si="24"/>
        <v>1.2416002765670122</v>
      </c>
      <c r="M468" s="3">
        <f t="shared" si="25"/>
        <v>1.4287066341783332</v>
      </c>
      <c r="N468" s="2">
        <f t="shared" si="26"/>
        <v>0.91800000000000004</v>
      </c>
    </row>
    <row r="469" spans="1:14" x14ac:dyDescent="0.25">
      <c r="A469" s="3">
        <v>0.33251162197593354</v>
      </c>
      <c r="B469" s="3">
        <f t="shared" si="24"/>
        <v>1.0134925467403653</v>
      </c>
      <c r="M469" s="3">
        <f t="shared" si="25"/>
        <v>1.4313975572210655</v>
      </c>
      <c r="N469" s="2">
        <f t="shared" si="26"/>
        <v>0.92</v>
      </c>
    </row>
    <row r="470" spans="1:14" x14ac:dyDescent="0.25">
      <c r="A470" s="3">
        <v>0.49698234918828699</v>
      </c>
      <c r="B470" s="3">
        <f t="shared" si="24"/>
        <v>1.1035002351439778</v>
      </c>
      <c r="M470" s="3">
        <f t="shared" si="25"/>
        <v>1.4320157826514053</v>
      </c>
      <c r="N470" s="2">
        <f t="shared" si="26"/>
        <v>0.92200000000000004</v>
      </c>
    </row>
    <row r="471" spans="1:14" x14ac:dyDescent="0.25">
      <c r="A471" s="3">
        <v>0.24964244566273863</v>
      </c>
      <c r="B471" s="3">
        <f t="shared" si="24"/>
        <v>0.9654865859577495</v>
      </c>
      <c r="M471" s="3">
        <f t="shared" si="25"/>
        <v>1.4403533313129362</v>
      </c>
      <c r="N471" s="2">
        <f t="shared" si="26"/>
        <v>0.92400000000000004</v>
      </c>
    </row>
    <row r="472" spans="1:14" x14ac:dyDescent="0.25">
      <c r="A472" s="3">
        <v>0.33420330467125003</v>
      </c>
      <c r="B472" s="3">
        <f t="shared" si="24"/>
        <v>1.0144360340215168</v>
      </c>
      <c r="M472" s="3">
        <f t="shared" si="25"/>
        <v>1.4425445882985941</v>
      </c>
      <c r="N472" s="2">
        <f t="shared" si="26"/>
        <v>0.92600000000000005</v>
      </c>
    </row>
    <row r="473" spans="1:14" x14ac:dyDescent="0.25">
      <c r="A473" s="3">
        <v>0.47874620833645976</v>
      </c>
      <c r="B473" s="3">
        <f t="shared" si="24"/>
        <v>1.0934522397080464</v>
      </c>
      <c r="M473" s="3">
        <f t="shared" si="25"/>
        <v>1.444742832820811</v>
      </c>
      <c r="N473" s="2">
        <f t="shared" si="26"/>
        <v>0.92800000000000005</v>
      </c>
    </row>
    <row r="474" spans="1:14" x14ac:dyDescent="0.25">
      <c r="A474" s="3">
        <v>0.56348470564072728</v>
      </c>
      <c r="B474" s="3">
        <f t="shared" si="24"/>
        <v>1.1410650036749213</v>
      </c>
      <c r="M474" s="3">
        <f t="shared" si="25"/>
        <v>1.456927526876632</v>
      </c>
      <c r="N474" s="2">
        <f t="shared" si="26"/>
        <v>0.93</v>
      </c>
    </row>
    <row r="475" spans="1:14" x14ac:dyDescent="0.25">
      <c r="A475" s="3">
        <v>0.66834096014407596</v>
      </c>
      <c r="B475" s="3">
        <f t="shared" si="24"/>
        <v>1.2057084647458431</v>
      </c>
      <c r="M475" s="3">
        <f t="shared" si="25"/>
        <v>1.4678752198855565</v>
      </c>
      <c r="N475" s="2">
        <f t="shared" si="26"/>
        <v>0.93200000000000005</v>
      </c>
    </row>
    <row r="476" spans="1:14" x14ac:dyDescent="0.25">
      <c r="A476" s="3">
        <v>8.8874537616315918E-2</v>
      </c>
      <c r="B476" s="3">
        <f t="shared" si="24"/>
        <v>0.84404993988405008</v>
      </c>
      <c r="M476" s="3">
        <f t="shared" si="25"/>
        <v>1.4704825349478272</v>
      </c>
      <c r="N476" s="2">
        <f t="shared" si="26"/>
        <v>0.93400000000000005</v>
      </c>
    </row>
    <row r="477" spans="1:14" x14ac:dyDescent="0.25">
      <c r="A477" s="3">
        <v>0.99411745699081056</v>
      </c>
      <c r="B477" s="3">
        <f t="shared" si="24"/>
        <v>1.8290973968468973</v>
      </c>
      <c r="M477" s="3">
        <f t="shared" si="25"/>
        <v>1.4782689502424302</v>
      </c>
      <c r="N477" s="2">
        <f t="shared" si="26"/>
        <v>0.93600000000000005</v>
      </c>
    </row>
    <row r="478" spans="1:14" x14ac:dyDescent="0.25">
      <c r="A478" s="3">
        <v>9.2961394265389519E-2</v>
      </c>
      <c r="B478" s="3">
        <f t="shared" si="24"/>
        <v>0.84827751399095908</v>
      </c>
      <c r="M478" s="3">
        <f t="shared" si="25"/>
        <v>1.4793159207679993</v>
      </c>
      <c r="N478" s="2">
        <f t="shared" si="26"/>
        <v>0.93799999999999994</v>
      </c>
    </row>
    <row r="479" spans="1:14" x14ac:dyDescent="0.25">
      <c r="A479" s="3">
        <v>0.48665377913042596</v>
      </c>
      <c r="B479" s="3">
        <f t="shared" si="24"/>
        <v>1.0977997490797073</v>
      </c>
      <c r="M479" s="3">
        <f t="shared" si="25"/>
        <v>1.4797365958331654</v>
      </c>
      <c r="N479" s="2">
        <f t="shared" si="26"/>
        <v>0.94</v>
      </c>
    </row>
    <row r="480" spans="1:14" x14ac:dyDescent="0.25">
      <c r="A480" s="3">
        <v>0.23768041502797954</v>
      </c>
      <c r="B480" s="3">
        <f t="shared" si="24"/>
        <v>0.95814440574715021</v>
      </c>
      <c r="M480" s="3">
        <f t="shared" si="25"/>
        <v>1.4816283339250831</v>
      </c>
      <c r="N480" s="2">
        <f t="shared" si="26"/>
        <v>0.94199999999999995</v>
      </c>
    </row>
    <row r="481" spans="1:14" x14ac:dyDescent="0.25">
      <c r="A481" s="3">
        <v>0.8662267496894579</v>
      </c>
      <c r="B481" s="3">
        <f t="shared" si="24"/>
        <v>1.379534441859307</v>
      </c>
      <c r="M481" s="3">
        <f t="shared" si="25"/>
        <v>1.483150814770561</v>
      </c>
      <c r="N481" s="2">
        <f t="shared" si="26"/>
        <v>0.94399999999999995</v>
      </c>
    </row>
    <row r="482" spans="1:14" x14ac:dyDescent="0.25">
      <c r="A482" s="3">
        <v>0.68403750911059547</v>
      </c>
      <c r="B482" s="3">
        <f t="shared" si="24"/>
        <v>1.216288290696703</v>
      </c>
      <c r="M482" s="3">
        <f t="shared" si="25"/>
        <v>1.4856578488849101</v>
      </c>
      <c r="N482" s="2">
        <f t="shared" si="26"/>
        <v>0.94599999999999995</v>
      </c>
    </row>
    <row r="483" spans="1:14" x14ac:dyDescent="0.25">
      <c r="A483" s="3">
        <v>0.98402148031434922</v>
      </c>
      <c r="B483" s="3">
        <f t="shared" si="24"/>
        <v>1.6972164277176782</v>
      </c>
      <c r="M483" s="3">
        <f t="shared" si="25"/>
        <v>1.4869760160889571</v>
      </c>
      <c r="N483" s="2">
        <f t="shared" si="26"/>
        <v>0.94799999999999995</v>
      </c>
    </row>
    <row r="484" spans="1:14" x14ac:dyDescent="0.25">
      <c r="A484" s="3">
        <v>3.2430991240505525E-2</v>
      </c>
      <c r="B484" s="3">
        <f t="shared" si="24"/>
        <v>0.76395863216226523</v>
      </c>
      <c r="M484" s="3">
        <f t="shared" si="25"/>
        <v>1.4995397967031439</v>
      </c>
      <c r="N484" s="2">
        <f t="shared" si="26"/>
        <v>0.95</v>
      </c>
    </row>
    <row r="485" spans="1:14" x14ac:dyDescent="0.25">
      <c r="A485" s="3">
        <v>0.68853683097150831</v>
      </c>
      <c r="B485" s="3">
        <f t="shared" si="24"/>
        <v>1.2193786706984318</v>
      </c>
      <c r="M485" s="3">
        <f t="shared" si="25"/>
        <v>1.5010537372003925</v>
      </c>
      <c r="N485" s="2">
        <f t="shared" si="26"/>
        <v>0.95199999999999996</v>
      </c>
    </row>
    <row r="486" spans="1:14" x14ac:dyDescent="0.25">
      <c r="A486" s="3">
        <v>0.67758137873988733</v>
      </c>
      <c r="B486" s="3">
        <f t="shared" si="24"/>
        <v>1.2118998223120727</v>
      </c>
      <c r="M486" s="3">
        <f t="shared" si="25"/>
        <v>1.5012059904042214</v>
      </c>
      <c r="N486" s="2">
        <f t="shared" si="26"/>
        <v>0.95399999999999996</v>
      </c>
    </row>
    <row r="487" spans="1:14" x14ac:dyDescent="0.25">
      <c r="A487" s="3">
        <v>0.80537427651185289</v>
      </c>
      <c r="B487" s="3">
        <f t="shared" si="24"/>
        <v>1.3128431548797319</v>
      </c>
      <c r="M487" s="3">
        <f t="shared" si="25"/>
        <v>1.5018169372736279</v>
      </c>
      <c r="N487" s="2">
        <f t="shared" si="26"/>
        <v>0.95599999999999996</v>
      </c>
    </row>
    <row r="488" spans="1:14" x14ac:dyDescent="0.25">
      <c r="A488" s="3">
        <v>0.80846339660385447</v>
      </c>
      <c r="B488" s="3">
        <f t="shared" si="24"/>
        <v>1.3158062036710549</v>
      </c>
      <c r="M488" s="3">
        <f t="shared" si="25"/>
        <v>1.5041995856508705</v>
      </c>
      <c r="N488" s="2">
        <f t="shared" si="26"/>
        <v>0.95799999999999996</v>
      </c>
    </row>
    <row r="489" spans="1:14" x14ac:dyDescent="0.25">
      <c r="A489" s="3">
        <v>0.39870474008377599</v>
      </c>
      <c r="B489" s="3">
        <f t="shared" si="24"/>
        <v>1.0498630940824178</v>
      </c>
      <c r="M489" s="3">
        <f t="shared" si="25"/>
        <v>1.512355500829567</v>
      </c>
      <c r="N489" s="2">
        <f t="shared" si="26"/>
        <v>0.96</v>
      </c>
    </row>
    <row r="490" spans="1:14" x14ac:dyDescent="0.25">
      <c r="A490" s="3">
        <v>0.25346282894367611</v>
      </c>
      <c r="B490" s="3">
        <f t="shared" si="24"/>
        <v>0.96780324988911814</v>
      </c>
      <c r="M490" s="3">
        <f t="shared" si="25"/>
        <v>1.52864340125458</v>
      </c>
      <c r="N490" s="2">
        <f t="shared" si="26"/>
        <v>0.96199999999999997</v>
      </c>
    </row>
    <row r="491" spans="1:14" x14ac:dyDescent="0.25">
      <c r="A491" s="3">
        <v>0.82751352972841419</v>
      </c>
      <c r="B491" s="3">
        <f t="shared" si="24"/>
        <v>1.3349275240715157</v>
      </c>
      <c r="M491" s="3">
        <f t="shared" si="25"/>
        <v>1.5366963217215128</v>
      </c>
      <c r="N491" s="2">
        <f t="shared" si="26"/>
        <v>0.96399999999999997</v>
      </c>
    </row>
    <row r="492" spans="1:14" x14ac:dyDescent="0.25">
      <c r="A492" s="3">
        <v>0.61798531875414098</v>
      </c>
      <c r="B492" s="3">
        <f t="shared" si="24"/>
        <v>1.1735563483879921</v>
      </c>
      <c r="M492" s="3">
        <f t="shared" si="25"/>
        <v>1.5413449165135575</v>
      </c>
      <c r="N492" s="2">
        <f t="shared" si="26"/>
        <v>0.96599999999999997</v>
      </c>
    </row>
    <row r="493" spans="1:14" x14ac:dyDescent="0.25">
      <c r="A493" s="3">
        <v>0.37599641640775749</v>
      </c>
      <c r="B493" s="3">
        <f t="shared" si="24"/>
        <v>1.0374828580150048</v>
      </c>
      <c r="M493" s="3">
        <f t="shared" si="25"/>
        <v>1.5430852243267905</v>
      </c>
      <c r="N493" s="2">
        <f t="shared" si="26"/>
        <v>0.96799999999999997</v>
      </c>
    </row>
    <row r="494" spans="1:14" x14ac:dyDescent="0.25">
      <c r="A494" s="3">
        <v>0.16538687972460697</v>
      </c>
      <c r="B494" s="3">
        <f t="shared" si="24"/>
        <v>0.90981744931970043</v>
      </c>
      <c r="M494" s="3">
        <f t="shared" si="25"/>
        <v>1.543977492527405</v>
      </c>
      <c r="N494" s="2">
        <f t="shared" si="26"/>
        <v>0.97</v>
      </c>
    </row>
    <row r="495" spans="1:14" x14ac:dyDescent="0.25">
      <c r="A495" s="3">
        <v>0.41232365226257517</v>
      </c>
      <c r="B495" s="3">
        <f t="shared" si="24"/>
        <v>1.0572652878724702</v>
      </c>
      <c r="M495" s="3">
        <f t="shared" si="25"/>
        <v>1.549176278773831</v>
      </c>
      <c r="N495" s="2">
        <f t="shared" si="26"/>
        <v>0.97199999999999998</v>
      </c>
    </row>
    <row r="496" spans="1:14" x14ac:dyDescent="0.25">
      <c r="A496" s="3">
        <v>0.7298718337553558</v>
      </c>
      <c r="B496" s="3">
        <f t="shared" si="24"/>
        <v>1.2491771849656133</v>
      </c>
      <c r="M496" s="3">
        <f t="shared" si="25"/>
        <v>1.5538873827031403</v>
      </c>
      <c r="N496" s="2">
        <f t="shared" si="26"/>
        <v>0.97399999999999998</v>
      </c>
    </row>
    <row r="497" spans="1:14" x14ac:dyDescent="0.25">
      <c r="A497" s="3">
        <v>0.89345120139361422</v>
      </c>
      <c r="B497" s="3">
        <f t="shared" si="24"/>
        <v>1.41767553549104</v>
      </c>
      <c r="M497" s="3">
        <f t="shared" si="25"/>
        <v>1.6038545906610009</v>
      </c>
      <c r="N497" s="2">
        <f t="shared" si="26"/>
        <v>0.97599999999999998</v>
      </c>
    </row>
    <row r="498" spans="1:14" x14ac:dyDescent="0.25">
      <c r="A498" s="3">
        <v>0.1464907410427444</v>
      </c>
      <c r="B498" s="3">
        <f t="shared" si="24"/>
        <v>0.89554687984484116</v>
      </c>
      <c r="M498" s="3">
        <f t="shared" si="25"/>
        <v>1.6054390899189894</v>
      </c>
      <c r="N498" s="2">
        <f t="shared" si="26"/>
        <v>0.97799999999999998</v>
      </c>
    </row>
    <row r="499" spans="1:14" x14ac:dyDescent="0.25">
      <c r="A499" s="3">
        <v>0.39672423639273457</v>
      </c>
      <c r="B499" s="3">
        <f t="shared" si="24"/>
        <v>1.0487856310320705</v>
      </c>
      <c r="M499" s="3">
        <f t="shared" si="25"/>
        <v>1.6135667458318963</v>
      </c>
      <c r="N499" s="2">
        <f t="shared" si="26"/>
        <v>0.98</v>
      </c>
    </row>
    <row r="500" spans="1:14" x14ac:dyDescent="0.25">
      <c r="A500" s="3">
        <v>0.50870927179795966</v>
      </c>
      <c r="B500" s="3">
        <f t="shared" si="24"/>
        <v>1.1100072293798753</v>
      </c>
      <c r="M500" s="3">
        <f t="shared" si="25"/>
        <v>1.6206771398379638</v>
      </c>
      <c r="N500" s="2">
        <f t="shared" si="26"/>
        <v>0.98199999999999998</v>
      </c>
    </row>
    <row r="501" spans="1:14" x14ac:dyDescent="0.25">
      <c r="A501" s="3">
        <v>6.5515170272320011E-3</v>
      </c>
      <c r="B501" s="3">
        <f t="shared" si="24"/>
        <v>0.67287795402722983</v>
      </c>
      <c r="M501" s="3">
        <f t="shared" si="25"/>
        <v>1.6389327784564776</v>
      </c>
      <c r="N501" s="2">
        <f t="shared" si="26"/>
        <v>0.98399999999999999</v>
      </c>
    </row>
    <row r="502" spans="1:14" x14ac:dyDescent="0.25">
      <c r="A502" s="3">
        <v>7.5000857451914316E-2</v>
      </c>
      <c r="B502" s="3">
        <f t="shared" si="24"/>
        <v>0.82869336081850609</v>
      </c>
      <c r="M502" s="3">
        <f t="shared" si="25"/>
        <v>1.655408297256427</v>
      </c>
      <c r="N502" s="2">
        <f t="shared" si="26"/>
        <v>0.98599999999999999</v>
      </c>
    </row>
    <row r="503" spans="1:14" x14ac:dyDescent="0.25">
      <c r="A503" s="3">
        <v>0.28974758258420841</v>
      </c>
      <c r="B503" s="3">
        <f t="shared" si="24"/>
        <v>0.98923391818176898</v>
      </c>
      <c r="M503" s="3">
        <f t="shared" si="25"/>
        <v>1.6744408176696872</v>
      </c>
      <c r="N503" s="2">
        <f t="shared" si="26"/>
        <v>0.98799999999999999</v>
      </c>
    </row>
    <row r="504" spans="1:14" x14ac:dyDescent="0.25">
      <c r="A504" s="3">
        <v>0.82015703098830772</v>
      </c>
      <c r="B504" s="3">
        <f t="shared" si="24"/>
        <v>1.3273609708795362</v>
      </c>
      <c r="M504" s="3">
        <f t="shared" si="25"/>
        <v>1.6972164277176782</v>
      </c>
      <c r="N504" s="2">
        <f t="shared" si="26"/>
        <v>0.99</v>
      </c>
    </row>
    <row r="505" spans="1:14" x14ac:dyDescent="0.25">
      <c r="A505" s="3">
        <v>0.9286361471027903</v>
      </c>
      <c r="B505" s="3">
        <f t="shared" si="24"/>
        <v>1.4816283339250831</v>
      </c>
      <c r="M505" s="3">
        <f t="shared" si="25"/>
        <v>1.8290973968468973</v>
      </c>
      <c r="N505" s="2">
        <f t="shared" si="26"/>
        <v>0.99199999999999999</v>
      </c>
    </row>
    <row r="506" spans="1:14" x14ac:dyDescent="0.25">
      <c r="A506" s="3">
        <v>0.48355631015336387</v>
      </c>
      <c r="B506" s="3">
        <f t="shared" si="24"/>
        <v>1.0960951722874834</v>
      </c>
      <c r="M506" s="3">
        <f t="shared" si="25"/>
        <v>1.8392426745341048</v>
      </c>
      <c r="N506" s="2">
        <f t="shared" si="26"/>
        <v>0.99399999999999999</v>
      </c>
    </row>
    <row r="507" spans="1:14" x14ac:dyDescent="0.25">
      <c r="A507" s="3">
        <v>8.8860977342631431E-2</v>
      </c>
      <c r="B507" s="3">
        <f t="shared" si="24"/>
        <v>0.84403571031889202</v>
      </c>
      <c r="M507" s="3">
        <f t="shared" si="25"/>
        <v>2.0170856163252799</v>
      </c>
      <c r="N507" s="2">
        <f t="shared" si="26"/>
        <v>0.996</v>
      </c>
    </row>
    <row r="508" spans="1:14" x14ac:dyDescent="0.25">
      <c r="A508" s="3">
        <v>0.36461577182776539</v>
      </c>
      <c r="B508" s="3">
        <f t="shared" si="24"/>
        <v>1.0312487162535275</v>
      </c>
      <c r="M508" s="3">
        <f t="shared" si="25"/>
        <v>2.0625242740878402</v>
      </c>
      <c r="N508" s="2">
        <f t="shared" si="26"/>
        <v>0.998</v>
      </c>
    </row>
    <row r="509" spans="1:14" x14ac:dyDescent="0.25">
      <c r="A509" s="3">
        <v>0.18433865057988397</v>
      </c>
      <c r="B509" s="3">
        <f t="shared" si="24"/>
        <v>0.92330953041246544</v>
      </c>
      <c r="M509" s="3">
        <f t="shared" si="25"/>
        <v>2.2438849849513134</v>
      </c>
      <c r="N509" s="2">
        <f t="shared" si="26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R509"/>
  <sheetViews>
    <sheetView zoomScaleNormal="100" workbookViewId="0"/>
  </sheetViews>
  <sheetFormatPr defaultRowHeight="15" x14ac:dyDescent="0.25"/>
  <cols>
    <col min="1" max="1" width="18.710937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33</v>
      </c>
      <c r="M2" s="4" t="s">
        <v>11</v>
      </c>
      <c r="N2" t="str">
        <f>"Empirical and Actual CDF of "&amp;B2</f>
        <v>Empirical and Actual CDF of Student T Distribution</v>
      </c>
    </row>
    <row r="3" spans="1:18" x14ac:dyDescent="0.25">
      <c r="A3" t="s">
        <v>27</v>
      </c>
      <c r="B3">
        <v>3</v>
      </c>
      <c r="M3" s="4" t="s">
        <v>12</v>
      </c>
      <c r="N3" t="str">
        <f>"Actual PDF of "&amp;B2</f>
        <v>Actual PDF of Student T Distribution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_xlfn.T.INV(A10,$B$3)</f>
        <v>1.3757246253431452</v>
      </c>
      <c r="M10" s="3">
        <f>SMALL($B$10:$B$509,ROW()-9)</f>
        <v>-8.3155821098301477</v>
      </c>
      <c r="N10" s="2">
        <f>(ROW()-9)/500</f>
        <v>2E-3</v>
      </c>
      <c r="P10" s="1">
        <v>-5</v>
      </c>
      <c r="Q10" s="3">
        <f>_xlfn.T.DIST($P10,$B$3,TRUE)</f>
        <v>7.6962190366511472E-3</v>
      </c>
      <c r="R10" s="3">
        <f>_xlfn.T.DIST($P10,$B$3,FALSE)</f>
        <v>4.219353791493307E-3</v>
      </c>
    </row>
    <row r="11" spans="1:18" x14ac:dyDescent="0.25">
      <c r="A11" s="3">
        <v>0.80370351111666505</v>
      </c>
      <c r="B11" s="3">
        <f t="shared" ref="B11:B74" si="0">_xlfn.T.INV(A11,$B$3)</f>
        <v>0.99616028664342637</v>
      </c>
      <c r="M11" s="3">
        <f t="shared" ref="M11:M74" si="1">SMALL($B$10:$B$509,ROW()-9)</f>
        <v>-7.6405985629806272</v>
      </c>
      <c r="N11" s="2">
        <f t="shared" ref="N11:N74" si="2">(ROW()-9)/500</f>
        <v>4.0000000000000001E-3</v>
      </c>
      <c r="P11" s="1">
        <v>-4.5</v>
      </c>
      <c r="Q11" s="3">
        <f t="shared" ref="Q11:Q30" si="3">_xlfn.T.DIST($P11,$B$3,TRUE)</f>
        <v>1.0245206172226705E-2</v>
      </c>
      <c r="R11" s="3">
        <f t="shared" ref="R11:R30" si="4">_xlfn.T.DIST($P11,$B$3,FALSE)</f>
        <v>6.1195021344076835E-3</v>
      </c>
    </row>
    <row r="12" spans="1:18" x14ac:dyDescent="0.25">
      <c r="A12" s="3">
        <v>0.3808807659947977</v>
      </c>
      <c r="B12" s="3">
        <f t="shared" si="0"/>
        <v>-0.33195684373256579</v>
      </c>
      <c r="M12" s="3">
        <f t="shared" si="1"/>
        <v>-5.7831277887329575</v>
      </c>
      <c r="N12" s="2">
        <f t="shared" si="2"/>
        <v>6.0000000000000001E-3</v>
      </c>
      <c r="P12" s="1">
        <v>-4</v>
      </c>
      <c r="Q12" s="3">
        <f t="shared" si="3"/>
        <v>1.4004228005073081E-2</v>
      </c>
      <c r="R12" s="3">
        <f t="shared" si="4"/>
        <v>9.1633611427444726E-3</v>
      </c>
    </row>
    <row r="13" spans="1:18" x14ac:dyDescent="0.25">
      <c r="A13" s="3">
        <v>0.9503415488096244</v>
      </c>
      <c r="B13" s="3">
        <f t="shared" si="0"/>
        <v>2.3609220685671741</v>
      </c>
      <c r="M13" s="3">
        <f t="shared" si="1"/>
        <v>-5.3010358229855843</v>
      </c>
      <c r="N13" s="2">
        <f t="shared" si="2"/>
        <v>8.0000000000000002E-3</v>
      </c>
      <c r="P13" s="1">
        <v>-3.5</v>
      </c>
      <c r="Q13" s="3">
        <f t="shared" si="3"/>
        <v>1.9740518809641384E-2</v>
      </c>
      <c r="R13" s="3">
        <f t="shared" si="4"/>
        <v>1.422401880152971E-2</v>
      </c>
    </row>
    <row r="14" spans="1:18" x14ac:dyDescent="0.25">
      <c r="A14" s="3">
        <v>0.51847236779404993</v>
      </c>
      <c r="B14" s="3">
        <f t="shared" si="0"/>
        <v>5.0285989180253926E-2</v>
      </c>
      <c r="M14" s="3">
        <f t="shared" si="1"/>
        <v>-5.144454071943243</v>
      </c>
      <c r="N14" s="2">
        <f t="shared" si="2"/>
        <v>0.01</v>
      </c>
      <c r="P14" s="1">
        <v>-3</v>
      </c>
      <c r="Q14" s="3">
        <f t="shared" si="3"/>
        <v>2.8834442811218667E-2</v>
      </c>
      <c r="R14" s="3">
        <f t="shared" si="4"/>
        <v>2.2972037309241342E-2</v>
      </c>
    </row>
    <row r="15" spans="1:18" x14ac:dyDescent="0.25">
      <c r="A15" s="3">
        <v>0.65227159680402391</v>
      </c>
      <c r="B15" s="3">
        <f t="shared" si="0"/>
        <v>0.43115857037988453</v>
      </c>
      <c r="M15" s="3">
        <f t="shared" si="1"/>
        <v>-5.0126550354704653</v>
      </c>
      <c r="N15" s="2">
        <f t="shared" si="2"/>
        <v>1.2E-2</v>
      </c>
      <c r="P15" s="1">
        <v>-2.5</v>
      </c>
      <c r="Q15" s="3">
        <f t="shared" si="3"/>
        <v>4.3853323504032767E-2</v>
      </c>
      <c r="R15" s="3">
        <f t="shared" si="4"/>
        <v>3.8661485727167301E-2</v>
      </c>
    </row>
    <row r="16" spans="1:18" x14ac:dyDescent="0.25">
      <c r="A16" s="3">
        <v>0.92707658229893997</v>
      </c>
      <c r="B16" s="3">
        <f t="shared" si="0"/>
        <v>1.9529912899800033</v>
      </c>
      <c r="M16" s="3">
        <f t="shared" si="1"/>
        <v>-4.9406541333821874</v>
      </c>
      <c r="N16" s="2">
        <f t="shared" si="2"/>
        <v>1.4E-2</v>
      </c>
      <c r="P16" s="1">
        <v>-2</v>
      </c>
      <c r="Q16" s="3">
        <f t="shared" si="3"/>
        <v>6.966298427942158E-2</v>
      </c>
      <c r="R16" s="3">
        <f t="shared" si="4"/>
        <v>6.7509660663892967E-2</v>
      </c>
    </row>
    <row r="17" spans="1:18" x14ac:dyDescent="0.25">
      <c r="A17" s="3">
        <v>0.41893568370525147</v>
      </c>
      <c r="B17" s="3">
        <f t="shared" si="0"/>
        <v>-0.22297908616820736</v>
      </c>
      <c r="M17" s="3">
        <f t="shared" si="1"/>
        <v>-4.8446025438491072</v>
      </c>
      <c r="N17" s="2">
        <f t="shared" si="2"/>
        <v>1.6E-2</v>
      </c>
      <c r="P17" s="1">
        <v>-1.5</v>
      </c>
      <c r="Q17" s="3">
        <f t="shared" si="3"/>
        <v>0.11529193262241148</v>
      </c>
      <c r="R17" s="3">
        <f t="shared" si="4"/>
        <v>0.1200171745135874</v>
      </c>
    </row>
    <row r="18" spans="1:18" x14ac:dyDescent="0.25">
      <c r="A18" s="3">
        <v>0.93105874808705191</v>
      </c>
      <c r="B18" s="3">
        <f t="shared" si="0"/>
        <v>2.0107566314810907</v>
      </c>
      <c r="M18" s="3">
        <f t="shared" si="1"/>
        <v>-4.63603720115273</v>
      </c>
      <c r="N18" s="2">
        <f t="shared" si="2"/>
        <v>1.7999999999999999E-2</v>
      </c>
      <c r="P18" s="1">
        <v>-1</v>
      </c>
      <c r="Q18" s="3">
        <f t="shared" si="3"/>
        <v>0.19550110947788529</v>
      </c>
      <c r="R18" s="3">
        <f t="shared" si="4"/>
        <v>0.20674833578317209</v>
      </c>
    </row>
    <row r="19" spans="1:18" x14ac:dyDescent="0.25">
      <c r="A19" s="3">
        <v>0.26131711104089872</v>
      </c>
      <c r="B19" s="3">
        <f t="shared" si="0"/>
        <v>-0.72171611287430315</v>
      </c>
      <c r="M19" s="3">
        <f t="shared" si="1"/>
        <v>-4.2818826042818747</v>
      </c>
      <c r="N19" s="2">
        <f t="shared" si="2"/>
        <v>0.02</v>
      </c>
      <c r="P19" s="1">
        <v>-0.5</v>
      </c>
      <c r="Q19" s="3">
        <f t="shared" si="3"/>
        <v>0.32572398242407552</v>
      </c>
      <c r="R19" s="3">
        <f t="shared" si="4"/>
        <v>0.31318091100882872</v>
      </c>
    </row>
    <row r="20" spans="1:18" x14ac:dyDescent="0.25">
      <c r="A20" s="3">
        <v>0.95271904078223668</v>
      </c>
      <c r="B20" s="3">
        <f t="shared" si="0"/>
        <v>2.4153526210490206</v>
      </c>
      <c r="M20" s="3">
        <f t="shared" si="1"/>
        <v>-3.8991436858975761</v>
      </c>
      <c r="N20" s="2">
        <f t="shared" si="2"/>
        <v>2.1999999999999999E-2</v>
      </c>
      <c r="P20" s="1">
        <v>0</v>
      </c>
      <c r="Q20" s="3">
        <f t="shared" si="3"/>
        <v>0.5</v>
      </c>
      <c r="R20" s="3">
        <f t="shared" si="4"/>
        <v>0.36755259694786152</v>
      </c>
    </row>
    <row r="21" spans="1:18" x14ac:dyDescent="0.25">
      <c r="A21" s="3">
        <v>4.2644314715029163E-2</v>
      </c>
      <c r="B21" s="3">
        <f t="shared" si="0"/>
        <v>-2.5318116613652299</v>
      </c>
      <c r="M21" s="3">
        <f t="shared" si="1"/>
        <v>-3.790312909178454</v>
      </c>
      <c r="N21" s="2">
        <f t="shared" si="2"/>
        <v>2.4E-2</v>
      </c>
      <c r="P21" s="1">
        <v>0.5</v>
      </c>
      <c r="Q21" s="3">
        <f t="shared" si="3"/>
        <v>0.67427601757592448</v>
      </c>
      <c r="R21" s="3">
        <f t="shared" si="4"/>
        <v>0.31318091100882872</v>
      </c>
    </row>
    <row r="22" spans="1:18" x14ac:dyDescent="0.25">
      <c r="A22" s="3">
        <v>0.57846848943068352</v>
      </c>
      <c r="B22" s="3">
        <f t="shared" si="0"/>
        <v>0.21568828335477719</v>
      </c>
      <c r="M22" s="3">
        <f t="shared" si="1"/>
        <v>-3.6366086924320835</v>
      </c>
      <c r="N22" s="2">
        <f t="shared" si="2"/>
        <v>2.5999999999999999E-2</v>
      </c>
      <c r="P22" s="1">
        <v>1</v>
      </c>
      <c r="Q22" s="3">
        <f t="shared" si="3"/>
        <v>0.80449889052211465</v>
      </c>
      <c r="R22" s="3">
        <f t="shared" si="4"/>
        <v>0.20674833578317209</v>
      </c>
    </row>
    <row r="23" spans="1:18" x14ac:dyDescent="0.25">
      <c r="A23" s="3">
        <v>0.97559378688429332</v>
      </c>
      <c r="B23" s="3">
        <f t="shared" si="0"/>
        <v>3.2138548854308371</v>
      </c>
      <c r="M23" s="3">
        <f t="shared" si="1"/>
        <v>-3.5520906972313626</v>
      </c>
      <c r="N23" s="2">
        <f t="shared" si="2"/>
        <v>2.8000000000000001E-2</v>
      </c>
      <c r="P23" s="1">
        <v>1.5</v>
      </c>
      <c r="Q23" s="3">
        <f t="shared" si="3"/>
        <v>0.88470806737758856</v>
      </c>
      <c r="R23" s="3">
        <f t="shared" si="4"/>
        <v>0.1200171745135874</v>
      </c>
    </row>
    <row r="24" spans="1:18" x14ac:dyDescent="0.25">
      <c r="A24" s="3">
        <v>0.16627108516733247</v>
      </c>
      <c r="B24" s="3">
        <f t="shared" si="0"/>
        <v>-1.1527136918994279</v>
      </c>
      <c r="M24" s="3">
        <f t="shared" si="1"/>
        <v>-3.4142720888207916</v>
      </c>
      <c r="N24" s="2">
        <f t="shared" si="2"/>
        <v>0.03</v>
      </c>
      <c r="P24" s="1">
        <v>2</v>
      </c>
      <c r="Q24" s="3">
        <f t="shared" si="3"/>
        <v>0.93033701572057836</v>
      </c>
      <c r="R24" s="3">
        <f t="shared" si="4"/>
        <v>6.7509660663892967E-2</v>
      </c>
    </row>
    <row r="25" spans="1:18" x14ac:dyDescent="0.25">
      <c r="A25" s="3">
        <v>0.84896286188672121</v>
      </c>
      <c r="B25" s="3">
        <f t="shared" si="0"/>
        <v>1.2432763957192299</v>
      </c>
      <c r="M25" s="3">
        <f t="shared" si="1"/>
        <v>-3.2059461718946216</v>
      </c>
      <c r="N25" s="2">
        <f t="shared" si="2"/>
        <v>3.2000000000000001E-2</v>
      </c>
      <c r="P25" s="1">
        <v>2.5</v>
      </c>
      <c r="Q25" s="3">
        <f t="shared" si="3"/>
        <v>0.95614667649596718</v>
      </c>
      <c r="R25" s="3">
        <f t="shared" si="4"/>
        <v>3.8661485727167301E-2</v>
      </c>
    </row>
    <row r="26" spans="1:18" x14ac:dyDescent="0.25">
      <c r="A26" s="3">
        <v>0.93837866503003964</v>
      </c>
      <c r="B26" s="3">
        <f t="shared" si="0"/>
        <v>2.1280146766645101</v>
      </c>
      <c r="M26" s="3">
        <f t="shared" si="1"/>
        <v>-3.119254349411384</v>
      </c>
      <c r="N26" s="2">
        <f t="shared" si="2"/>
        <v>3.4000000000000002E-2</v>
      </c>
      <c r="P26" s="1">
        <v>3</v>
      </c>
      <c r="Q26" s="3">
        <f t="shared" si="3"/>
        <v>0.97116555718878128</v>
      </c>
      <c r="R26" s="3">
        <f t="shared" si="4"/>
        <v>2.2972037309241342E-2</v>
      </c>
    </row>
    <row r="27" spans="1:18" x14ac:dyDescent="0.25">
      <c r="A27" s="3">
        <v>0.80838568614076844</v>
      </c>
      <c r="B27" s="3">
        <f t="shared" si="0"/>
        <v>1.0189791732752786</v>
      </c>
      <c r="M27" s="3">
        <f t="shared" si="1"/>
        <v>-3.0179114095876503</v>
      </c>
      <c r="N27" s="2">
        <f t="shared" si="2"/>
        <v>3.5999999999999997E-2</v>
      </c>
      <c r="P27" s="1">
        <v>3.5</v>
      </c>
      <c r="Q27" s="3">
        <f t="shared" si="3"/>
        <v>0.98025948119035866</v>
      </c>
      <c r="R27" s="3">
        <f t="shared" si="4"/>
        <v>1.422401880152971E-2</v>
      </c>
    </row>
    <row r="28" spans="1:18" x14ac:dyDescent="0.25">
      <c r="A28" s="3">
        <v>0.31607636069847833</v>
      </c>
      <c r="B28" s="3">
        <f t="shared" si="0"/>
        <v>-0.53110620828725652</v>
      </c>
      <c r="M28" s="3">
        <f t="shared" si="1"/>
        <v>-2.8546304907821147</v>
      </c>
      <c r="N28" s="2">
        <f t="shared" si="2"/>
        <v>3.7999999999999999E-2</v>
      </c>
      <c r="P28" s="1">
        <v>4</v>
      </c>
      <c r="Q28" s="3">
        <f t="shared" si="3"/>
        <v>0.98599577199492694</v>
      </c>
      <c r="R28" s="3">
        <f t="shared" si="4"/>
        <v>9.1633611427444726E-3</v>
      </c>
    </row>
    <row r="29" spans="1:18" x14ac:dyDescent="0.25">
      <c r="A29" s="3">
        <v>0.87256435728314374</v>
      </c>
      <c r="B29" s="3">
        <f t="shared" si="0"/>
        <v>1.4042345201966642</v>
      </c>
      <c r="M29" s="3">
        <f t="shared" si="1"/>
        <v>-2.8366202323671752</v>
      </c>
      <c r="N29" s="2">
        <f t="shared" si="2"/>
        <v>0.04</v>
      </c>
      <c r="P29" s="1">
        <v>4.5</v>
      </c>
      <c r="Q29" s="3">
        <f t="shared" si="3"/>
        <v>0.98975479382777332</v>
      </c>
      <c r="R29" s="3">
        <f t="shared" si="4"/>
        <v>6.1195021344076835E-3</v>
      </c>
    </row>
    <row r="30" spans="1:18" x14ac:dyDescent="0.25">
      <c r="A30" s="3">
        <v>0.71257858330193768</v>
      </c>
      <c r="B30" s="3">
        <f t="shared" si="0"/>
        <v>0.62750329202511446</v>
      </c>
      <c r="M30" s="3">
        <f t="shared" si="1"/>
        <v>-2.7573498288501654</v>
      </c>
      <c r="N30" s="2">
        <f t="shared" si="2"/>
        <v>4.2000000000000003E-2</v>
      </c>
      <c r="P30" s="1">
        <v>5</v>
      </c>
      <c r="Q30" s="3">
        <f t="shared" si="3"/>
        <v>0.99230378096334881</v>
      </c>
      <c r="R30" s="3">
        <f t="shared" si="4"/>
        <v>4.219353791493307E-3</v>
      </c>
    </row>
    <row r="31" spans="1:18" x14ac:dyDescent="0.25">
      <c r="A31" s="3">
        <v>0.74241797611835592</v>
      </c>
      <c r="B31" s="3">
        <f t="shared" si="0"/>
        <v>0.73579457825112426</v>
      </c>
      <c r="M31" s="3">
        <f t="shared" si="1"/>
        <v>-2.7497194596837695</v>
      </c>
      <c r="N31" s="2">
        <f t="shared" si="2"/>
        <v>4.3999999999999997E-2</v>
      </c>
    </row>
    <row r="32" spans="1:18" x14ac:dyDescent="0.25">
      <c r="A32" s="3">
        <v>0.87177467579397128</v>
      </c>
      <c r="B32" s="3">
        <f t="shared" si="0"/>
        <v>1.3983530343630595</v>
      </c>
      <c r="M32" s="3">
        <f t="shared" si="1"/>
        <v>-2.7456419407804442</v>
      </c>
      <c r="N32" s="2">
        <f t="shared" si="2"/>
        <v>4.5999999999999999E-2</v>
      </c>
    </row>
    <row r="33" spans="1:14" x14ac:dyDescent="0.25">
      <c r="A33" s="3">
        <v>0.91646023777399177</v>
      </c>
      <c r="B33" s="3">
        <f t="shared" si="0"/>
        <v>1.8154411893428308</v>
      </c>
      <c r="M33" s="3">
        <f t="shared" si="1"/>
        <v>-2.6588210739756604</v>
      </c>
      <c r="N33" s="2">
        <f t="shared" si="2"/>
        <v>4.8000000000000001E-2</v>
      </c>
    </row>
    <row r="34" spans="1:14" x14ac:dyDescent="0.25">
      <c r="A34" s="3">
        <v>0.54212293409943813</v>
      </c>
      <c r="B34" s="3">
        <f t="shared" si="0"/>
        <v>0.11493993776228291</v>
      </c>
      <c r="M34" s="3">
        <f t="shared" si="1"/>
        <v>-2.6562150098583643</v>
      </c>
      <c r="N34" s="2">
        <f t="shared" si="2"/>
        <v>0.05</v>
      </c>
    </row>
    <row r="35" spans="1:14" x14ac:dyDescent="0.25">
      <c r="A35" s="3">
        <v>0.23482935813924244</v>
      </c>
      <c r="B35" s="3">
        <f t="shared" si="0"/>
        <v>-0.82539735622724719</v>
      </c>
      <c r="M35" s="3">
        <f t="shared" si="1"/>
        <v>-2.6512755168891609</v>
      </c>
      <c r="N35" s="2">
        <f t="shared" si="2"/>
        <v>5.1999999999999998E-2</v>
      </c>
    </row>
    <row r="36" spans="1:14" x14ac:dyDescent="0.25">
      <c r="A36" s="3">
        <v>0.47642801425394399</v>
      </c>
      <c r="B36" s="3">
        <f t="shared" si="0"/>
        <v>-6.4190983870896307E-2</v>
      </c>
      <c r="M36" s="3">
        <f t="shared" si="1"/>
        <v>-2.6182820463561205</v>
      </c>
      <c r="N36" s="2">
        <f t="shared" si="2"/>
        <v>5.3999999999999999E-2</v>
      </c>
    </row>
    <row r="37" spans="1:14" x14ac:dyDescent="0.25">
      <c r="A37" s="3">
        <v>0.54003511452990915</v>
      </c>
      <c r="B37" s="3">
        <f t="shared" si="0"/>
        <v>0.10921193220117842</v>
      </c>
      <c r="M37" s="3">
        <f t="shared" si="1"/>
        <v>-2.5443214543102917</v>
      </c>
      <c r="N37" s="2">
        <f t="shared" si="2"/>
        <v>5.6000000000000001E-2</v>
      </c>
    </row>
    <row r="38" spans="1:14" x14ac:dyDescent="0.25">
      <c r="A38" s="3">
        <v>0.60528375902967457</v>
      </c>
      <c r="B38" s="3">
        <f t="shared" si="0"/>
        <v>0.29183111453732241</v>
      </c>
      <c r="M38" s="3">
        <f t="shared" si="1"/>
        <v>-2.5318116613652299</v>
      </c>
      <c r="N38" s="2">
        <f t="shared" si="2"/>
        <v>5.8000000000000003E-2</v>
      </c>
    </row>
    <row r="39" spans="1:14" x14ac:dyDescent="0.25">
      <c r="A39" s="3">
        <v>0.68538081693776887</v>
      </c>
      <c r="B39" s="3">
        <f t="shared" si="0"/>
        <v>0.53585864819633389</v>
      </c>
      <c r="M39" s="3">
        <f t="shared" si="1"/>
        <v>-2.5145360915980453</v>
      </c>
      <c r="N39" s="2">
        <f t="shared" si="2"/>
        <v>0.06</v>
      </c>
    </row>
    <row r="40" spans="1:14" x14ac:dyDescent="0.25">
      <c r="A40" s="3">
        <v>0.4164122845200019</v>
      </c>
      <c r="B40" s="3">
        <f t="shared" si="0"/>
        <v>-0.23008139229458965</v>
      </c>
      <c r="M40" s="3">
        <f t="shared" si="1"/>
        <v>-2.4820989812050804</v>
      </c>
      <c r="N40" s="2">
        <f t="shared" si="2"/>
        <v>6.2E-2</v>
      </c>
    </row>
    <row r="41" spans="1:14" x14ac:dyDescent="0.25">
      <c r="A41" s="3">
        <v>0.15684675948619664</v>
      </c>
      <c r="B41" s="3">
        <f t="shared" si="0"/>
        <v>-1.2076855331023106</v>
      </c>
      <c r="M41" s="3">
        <f t="shared" si="1"/>
        <v>-2.416196818067156</v>
      </c>
      <c r="N41" s="2">
        <f t="shared" si="2"/>
        <v>6.4000000000000001E-2</v>
      </c>
    </row>
    <row r="42" spans="1:14" x14ac:dyDescent="0.25">
      <c r="A42" s="3">
        <v>0.70868817801317463</v>
      </c>
      <c r="B42" s="3">
        <f t="shared" si="0"/>
        <v>0.6140248183562993</v>
      </c>
      <c r="M42" s="3">
        <f t="shared" si="1"/>
        <v>-2.3796789546536874</v>
      </c>
      <c r="N42" s="2">
        <f t="shared" si="2"/>
        <v>6.6000000000000003E-2</v>
      </c>
    </row>
    <row r="43" spans="1:14" x14ac:dyDescent="0.25">
      <c r="A43" s="3">
        <v>0.62568661441087714</v>
      </c>
      <c r="B43" s="3">
        <f t="shared" si="0"/>
        <v>0.35124204297525469</v>
      </c>
      <c r="M43" s="3">
        <f t="shared" si="1"/>
        <v>-2.2698865900833591</v>
      </c>
      <c r="N43" s="2">
        <f t="shared" si="2"/>
        <v>6.8000000000000005E-2</v>
      </c>
    </row>
    <row r="44" spans="1:14" x14ac:dyDescent="0.25">
      <c r="A44" s="3">
        <v>0.55196478527245951</v>
      </c>
      <c r="B44" s="3">
        <f t="shared" si="0"/>
        <v>0.14201317881724612</v>
      </c>
      <c r="M44" s="3">
        <f t="shared" si="1"/>
        <v>-2.2529330518611959</v>
      </c>
      <c r="N44" s="2">
        <f t="shared" si="2"/>
        <v>7.0000000000000007E-2</v>
      </c>
    </row>
    <row r="45" spans="1:14" x14ac:dyDescent="0.25">
      <c r="A45" s="3">
        <v>0.80511398151111802</v>
      </c>
      <c r="B45" s="3">
        <f t="shared" si="0"/>
        <v>1.0029795075763801</v>
      </c>
      <c r="M45" s="3">
        <f t="shared" si="1"/>
        <v>-2.0336151203281485</v>
      </c>
      <c r="N45" s="2">
        <f t="shared" si="2"/>
        <v>7.1999999999999995E-2</v>
      </c>
    </row>
    <row r="46" spans="1:14" x14ac:dyDescent="0.25">
      <c r="A46" s="3">
        <v>7.6430634123270114E-3</v>
      </c>
      <c r="B46" s="3">
        <f t="shared" si="0"/>
        <v>-5.0126550354704653</v>
      </c>
      <c r="M46" s="3">
        <f t="shared" si="1"/>
        <v>-1.9975128410494616</v>
      </c>
      <c r="N46" s="2">
        <f t="shared" si="2"/>
        <v>7.3999999999999996E-2</v>
      </c>
    </row>
    <row r="47" spans="1:14" x14ac:dyDescent="0.25">
      <c r="A47" s="3">
        <v>0.88130097221461057</v>
      </c>
      <c r="B47" s="3">
        <f t="shared" si="0"/>
        <v>1.4720619871520475</v>
      </c>
      <c r="M47" s="3">
        <f t="shared" si="1"/>
        <v>-1.9243080105314303</v>
      </c>
      <c r="N47" s="2">
        <f t="shared" si="2"/>
        <v>7.5999999999999998E-2</v>
      </c>
    </row>
    <row r="48" spans="1:14" x14ac:dyDescent="0.25">
      <c r="A48" s="3">
        <v>0.63293025338940956</v>
      </c>
      <c r="B48" s="3">
        <f t="shared" si="0"/>
        <v>0.37270928359796596</v>
      </c>
      <c r="M48" s="3">
        <f t="shared" si="1"/>
        <v>-1.9173892523991711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-1.7936338390421511</v>
      </c>
      <c r="M49" s="3">
        <f t="shared" si="1"/>
        <v>-1.9083406325859338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0.36574566009649595</v>
      </c>
      <c r="M50" s="3">
        <f t="shared" si="1"/>
        <v>-1.8860446732061247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-0.63962509314348581</v>
      </c>
      <c r="M51" s="3">
        <f t="shared" si="1"/>
        <v>-1.8221658545104145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0.17737503795250995</v>
      </c>
      <c r="M52" s="3">
        <f t="shared" si="1"/>
        <v>-1.7936338390421511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1.5402798401658184</v>
      </c>
      <c r="M53" s="3">
        <f t="shared" si="1"/>
        <v>-1.7654820672579605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-1.1031795027295328</v>
      </c>
      <c r="M54" s="3">
        <f t="shared" si="1"/>
        <v>-1.7539168743787108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0.49077521581887507</v>
      </c>
      <c r="M55" s="3">
        <f t="shared" si="1"/>
        <v>-1.7537655405165282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-1.5919575390407408</v>
      </c>
      <c r="M56" s="3">
        <f t="shared" si="1"/>
        <v>-1.745269801641431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-3.2059461718946216</v>
      </c>
      <c r="M57" s="3">
        <f t="shared" si="1"/>
        <v>-1.7312485841748473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-0.31770570282870014</v>
      </c>
      <c r="M58" s="3">
        <f t="shared" si="1"/>
        <v>-1.7093200712021162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-3.0464793949502477E-2</v>
      </c>
      <c r="M59" s="3">
        <f t="shared" si="1"/>
        <v>-1.6388608202131545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0.13282859402887953</v>
      </c>
      <c r="M60" s="3">
        <f t="shared" si="1"/>
        <v>-1.62298371333311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-1.4049306582830678</v>
      </c>
      <c r="M61" s="3">
        <f t="shared" si="1"/>
        <v>-1.6069596795247312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-0.22716347481738799</v>
      </c>
      <c r="M62" s="3">
        <f t="shared" si="1"/>
        <v>-1.599303001541502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1.7257838423598406</v>
      </c>
      <c r="M63" s="3">
        <f t="shared" si="1"/>
        <v>-1.5919575390407408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0.29120729677156015</v>
      </c>
      <c r="M64" s="3">
        <f t="shared" si="1"/>
        <v>-1.5481705201628626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-1.527798154523464</v>
      </c>
      <c r="M65" s="3">
        <f t="shared" si="1"/>
        <v>-1.5414083590048073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-0.74350767717531629</v>
      </c>
      <c r="M66" s="3">
        <f t="shared" si="1"/>
        <v>-1.5329962013554654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1.9598852257364474</v>
      </c>
      <c r="M67" s="3">
        <f t="shared" si="1"/>
        <v>-1.527798154523464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-0.25968893097929346</v>
      </c>
      <c r="M68" s="3">
        <f t="shared" si="1"/>
        <v>-1.5022961234281316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2.8090793044338556E-2</v>
      </c>
      <c r="M69" s="3">
        <f t="shared" si="1"/>
        <v>-1.4999636873515192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-0.56597857059422052</v>
      </c>
      <c r="M70" s="3">
        <f t="shared" si="1"/>
        <v>-1.4832245556809629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-0.85706891179065714</v>
      </c>
      <c r="M71" s="3">
        <f t="shared" si="1"/>
        <v>-1.4799825874521886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-5.2074865095379286E-2</v>
      </c>
      <c r="M72" s="3">
        <f t="shared" si="1"/>
        <v>-1.4604428636379394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0.342254804391117</v>
      </c>
      <c r="M73" s="3">
        <f t="shared" si="1"/>
        <v>-1.4204793608160731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-0.94808576664975086</v>
      </c>
      <c r="M74" s="3">
        <f t="shared" si="1"/>
        <v>-1.4181503260325869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_xlfn.T.INV(A75,$B$3)</f>
        <v>-1.4000356444130739</v>
      </c>
      <c r="M75" s="3">
        <f t="shared" ref="M75:M138" si="6">SMALL($B$10:$B$509,ROW()-9)</f>
        <v>-1.4049306582830678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2.4547475305103585</v>
      </c>
      <c r="M76" s="3">
        <f t="shared" si="6"/>
        <v>-1.4000356444130739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0.45813281429858776</v>
      </c>
      <c r="M77" s="3">
        <f t="shared" si="6"/>
        <v>-1.3962842229338435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0.68821918258095183</v>
      </c>
      <c r="M78" s="3">
        <f t="shared" si="6"/>
        <v>-1.3736874026079315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-0.4296052328989019</v>
      </c>
      <c r="M79" s="3">
        <f t="shared" si="6"/>
        <v>-1.3657684232770395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-1.4832245556809629</v>
      </c>
      <c r="M80" s="3">
        <f t="shared" si="6"/>
        <v>-1.3618968419665372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0.28036495076761636</v>
      </c>
      <c r="M81" s="3">
        <f t="shared" si="6"/>
        <v>-1.3089693274146055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-1.144081525512763</v>
      </c>
      <c r="M82" s="3">
        <f t="shared" si="6"/>
        <v>-1.2756786799874427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0.92322000091188883</v>
      </c>
      <c r="M83" s="3">
        <f t="shared" si="6"/>
        <v>-1.2721277548215753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-0.52988154753232619</v>
      </c>
      <c r="M84" s="3">
        <f t="shared" si="6"/>
        <v>-1.2229624394412593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-0.12049298566909245</v>
      </c>
      <c r="M85" s="3">
        <f t="shared" si="6"/>
        <v>-1.2076855331023106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0.15823645702741232</v>
      </c>
      <c r="M86" s="3">
        <f t="shared" si="6"/>
        <v>-1.2049419248539062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-0.26688301504082956</v>
      </c>
      <c r="M87" s="3">
        <f t="shared" si="6"/>
        <v>-1.1934975562994654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-1.599303001541502</v>
      </c>
      <c r="M88" s="3">
        <f t="shared" si="6"/>
        <v>-1.1906288398188598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1.5610352361375324</v>
      </c>
      <c r="M89" s="3">
        <f t="shared" si="6"/>
        <v>-1.1857727569239591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-2.5145360915980453</v>
      </c>
      <c r="M90" s="3">
        <f t="shared" si="6"/>
        <v>-1.1577357030657913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0.18294166412206103</v>
      </c>
      <c r="M91" s="3">
        <f t="shared" si="6"/>
        <v>-1.1527136918994279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-0.24084339738418895</v>
      </c>
      <c r="M92" s="3">
        <f t="shared" si="6"/>
        <v>-1.144081525512763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-0.61276389137540521</v>
      </c>
      <c r="M93" s="3">
        <f t="shared" si="6"/>
        <v>-1.140385922195051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-1.4604428636379394</v>
      </c>
      <c r="M94" s="3">
        <f t="shared" si="6"/>
        <v>-1.1355875789475205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-1.3618968419665372</v>
      </c>
      <c r="M95" s="3">
        <f t="shared" si="6"/>
        <v>-1.1031795027295328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-1.8860446732061247</v>
      </c>
      <c r="M96" s="3">
        <f t="shared" si="6"/>
        <v>-1.0943571420746063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1.4091313937590828</v>
      </c>
      <c r="M97" s="3">
        <f t="shared" si="6"/>
        <v>-1.0614570001378967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-0.9576220580830066</v>
      </c>
      <c r="M98" s="3">
        <f t="shared" si="6"/>
        <v>-1.0555167926543221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-7.7329424207714978E-2</v>
      </c>
      <c r="M99" s="3">
        <f t="shared" si="6"/>
        <v>-1.0316174161209986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1.0232722412319701</v>
      </c>
      <c r="M100" s="3">
        <f t="shared" si="6"/>
        <v>-1.0051839870821826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1.1384275916323525</v>
      </c>
      <c r="M101" s="3">
        <f t="shared" si="6"/>
        <v>-0.97842948805724117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1.2076944920226829</v>
      </c>
      <c r="M102" s="3">
        <f t="shared" si="6"/>
        <v>-0.96452737299579661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7.1144904718133645E-2</v>
      </c>
      <c r="M103" s="3">
        <f t="shared" si="6"/>
        <v>-0.9576220580830066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-0.13352847026538764</v>
      </c>
      <c r="M104" s="3">
        <f t="shared" si="6"/>
        <v>-0.94808576664975086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-0.72485167535446826</v>
      </c>
      <c r="M105" s="3">
        <f t="shared" si="6"/>
        <v>-0.93216064461471049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-0.74329584761042911</v>
      </c>
      <c r="M106" s="3">
        <f t="shared" si="6"/>
        <v>-0.93114042048207513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0.33704474030310905</v>
      </c>
      <c r="M107" s="3">
        <f t="shared" si="6"/>
        <v>-0.92367053526507592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0.17178001353260322</v>
      </c>
      <c r="M108" s="3">
        <f t="shared" si="6"/>
        <v>-0.91083851366388402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-0.61032599309098434</v>
      </c>
      <c r="M109" s="3">
        <f t="shared" si="6"/>
        <v>-0.88559282798770023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-6.2061223939570094E-2</v>
      </c>
      <c r="M110" s="3">
        <f t="shared" si="6"/>
        <v>-0.87693353970965893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-0.3806200712677521</v>
      </c>
      <c r="M111" s="3">
        <f t="shared" si="6"/>
        <v>-0.85706891179065714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1.3528158659783396</v>
      </c>
      <c r="M112" s="3">
        <f t="shared" si="6"/>
        <v>-0.83838742631332208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-1.1857727569239591</v>
      </c>
      <c r="M113" s="3">
        <f t="shared" si="6"/>
        <v>-0.82539735622724719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1.4653435343787891</v>
      </c>
      <c r="M114" s="3">
        <f t="shared" si="6"/>
        <v>-0.81731126077414296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-4.2818826042818747</v>
      </c>
      <c r="M115" s="3">
        <f t="shared" si="6"/>
        <v>-0.81377795743659176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-2.4820989812050804</v>
      </c>
      <c r="M116" s="3">
        <f t="shared" si="6"/>
        <v>-0.80403502788280223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0.1070778431255948</v>
      </c>
      <c r="M117" s="3">
        <f t="shared" si="6"/>
        <v>-0.79609837564502506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-0.78483490184213334</v>
      </c>
      <c r="M118" s="3">
        <f t="shared" si="6"/>
        <v>-0.78861220161074108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-1.3089693274146055</v>
      </c>
      <c r="M119" s="3">
        <f t="shared" si="6"/>
        <v>-0.7877633103783177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-0.73417596758331505</v>
      </c>
      <c r="M120" s="3">
        <f t="shared" si="6"/>
        <v>-0.78766648749803736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-2.6182820463561205</v>
      </c>
      <c r="M121" s="3">
        <f t="shared" si="6"/>
        <v>-0.78483490184213334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0.32709739711501645</v>
      </c>
      <c r="M122" s="3">
        <f t="shared" si="6"/>
        <v>-0.76628237913434905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-0.66431134371787404</v>
      </c>
      <c r="M123" s="3">
        <f t="shared" si="6"/>
        <v>-0.7515143580555933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1.9852574085472545</v>
      </c>
      <c r="M124" s="3">
        <f t="shared" si="6"/>
        <v>-0.74910681626006359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0.36519923164798379</v>
      </c>
      <c r="M125" s="3">
        <f t="shared" si="6"/>
        <v>-0.7482388197204185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0.98817611323314913</v>
      </c>
      <c r="M126" s="3">
        <f t="shared" si="6"/>
        <v>-0.74350767717531629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-1.9083406325859338</v>
      </c>
      <c r="M127" s="3">
        <f t="shared" si="6"/>
        <v>-0.74329584761042911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0.32005334624322279</v>
      </c>
      <c r="M128" s="3">
        <f t="shared" si="6"/>
        <v>-0.73417596758331505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-1.3657684232770395</v>
      </c>
      <c r="M129" s="3">
        <f t="shared" si="6"/>
        <v>-0.72633746940536437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2.911853557690141</v>
      </c>
      <c r="M130" s="3">
        <f t="shared" si="6"/>
        <v>-0.72485167535446826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-0.10894311978361564</v>
      </c>
      <c r="M131" s="3">
        <f t="shared" si="6"/>
        <v>-0.72171611287430315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1.7123284228752733</v>
      </c>
      <c r="M132" s="3">
        <f t="shared" si="6"/>
        <v>-0.71667972363588317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-0.51523691364779489</v>
      </c>
      <c r="M133" s="3">
        <f t="shared" si="6"/>
        <v>-0.70197640109959358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-0.54141115870558987</v>
      </c>
      <c r="M134" s="3">
        <f t="shared" si="6"/>
        <v>-0.68626523494402514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0.72560381547982533</v>
      </c>
      <c r="M135" s="3">
        <f t="shared" si="6"/>
        <v>-0.68449033465638254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-0.57447709588613827</v>
      </c>
      <c r="M136" s="3">
        <f t="shared" si="6"/>
        <v>-0.66553573245598086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10.566632418053347</v>
      </c>
      <c r="M137" s="3">
        <f t="shared" si="6"/>
        <v>-0.66431134371787404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1.2999535505730275</v>
      </c>
      <c r="M138" s="3">
        <f t="shared" si="6"/>
        <v>-0.66006241246190767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_xlfn.T.INV(A139,$B$3)</f>
        <v>17.619451220353429</v>
      </c>
      <c r="M139" s="3">
        <f t="shared" ref="M139:M202" si="9">SMALL($B$10:$B$509,ROW()-9)</f>
        <v>-0.64811352344235951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0.44415104035792452</v>
      </c>
      <c r="M140" s="3">
        <f t="shared" si="9"/>
        <v>-0.64591083617772371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0.90689704379333258</v>
      </c>
      <c r="M141" s="3">
        <f t="shared" si="9"/>
        <v>-0.64522584579734832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-0.34879055319414526</v>
      </c>
      <c r="M142" s="3">
        <f t="shared" si="9"/>
        <v>-0.64381982970700025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-1.3962842229338435</v>
      </c>
      <c r="M143" s="3">
        <f t="shared" si="9"/>
        <v>-0.64376096130262794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0.59007631591205623</v>
      </c>
      <c r="M144" s="3">
        <f t="shared" si="9"/>
        <v>-0.64356364489623719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-0.64381982970700025</v>
      </c>
      <c r="M145" s="3">
        <f t="shared" si="9"/>
        <v>-0.64142365465211115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-1.4204793608160731</v>
      </c>
      <c r="M146" s="3">
        <f t="shared" si="9"/>
        <v>-0.63962509314348581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-2.7456419407804442</v>
      </c>
      <c r="M147" s="3">
        <f t="shared" si="9"/>
        <v>-0.63249131318633844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1.3681071791303414</v>
      </c>
      <c r="M148" s="3">
        <f t="shared" si="9"/>
        <v>-0.6194281940505677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0.26182170427637719</v>
      </c>
      <c r="M149" s="3">
        <f t="shared" si="9"/>
        <v>-0.61276389137540521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-0.66553573245598086</v>
      </c>
      <c r="M150" s="3">
        <f t="shared" si="9"/>
        <v>-0.6127015491736425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-0.13248793050143237</v>
      </c>
      <c r="M151" s="3">
        <f t="shared" si="9"/>
        <v>-0.6116257898331412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6.9966067716217911E-2</v>
      </c>
      <c r="M152" s="3">
        <f t="shared" si="9"/>
        <v>-0.61032599309098434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-0.78766648749803736</v>
      </c>
      <c r="M153" s="3">
        <f t="shared" si="9"/>
        <v>-0.58480755110473426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0.69659465610740823</v>
      </c>
      <c r="M154" s="3">
        <f t="shared" si="9"/>
        <v>-0.57447709588613827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-5.144454071943243</v>
      </c>
      <c r="M155" s="3">
        <f t="shared" si="9"/>
        <v>-0.56597857059422052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0.86329608436039806</v>
      </c>
      <c r="M156" s="3">
        <f t="shared" si="9"/>
        <v>-0.55547790016252696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1.2268853420804149</v>
      </c>
      <c r="M157" s="3">
        <f t="shared" si="9"/>
        <v>-0.5503857088359243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0.98962635489023587</v>
      </c>
      <c r="M158" s="3">
        <f t="shared" si="9"/>
        <v>-0.54141115870558987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0.18663891941259678</v>
      </c>
      <c r="M159" s="3">
        <f t="shared" si="9"/>
        <v>-0.53110620828725652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-4.9406541333821874</v>
      </c>
      <c r="M160" s="3">
        <f t="shared" si="9"/>
        <v>-0.53077446883892854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0.75944493760066145</v>
      </c>
      <c r="M161" s="3">
        <f t="shared" si="9"/>
        <v>-0.52988154753232619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0.5861490283326164</v>
      </c>
      <c r="M162" s="3">
        <f t="shared" si="9"/>
        <v>-0.5288946509306951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0.74968923792826447</v>
      </c>
      <c r="M163" s="3">
        <f t="shared" si="9"/>
        <v>-0.51707691969427372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1.1116156640046377</v>
      </c>
      <c r="M164" s="3">
        <f t="shared" si="9"/>
        <v>-0.51523691364779489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-0.6116257898331412</v>
      </c>
      <c r="M165" s="3">
        <f t="shared" si="9"/>
        <v>-0.48660300206037838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-0.40918047608701263</v>
      </c>
      <c r="M166" s="3">
        <f t="shared" si="9"/>
        <v>-0.47846830115616634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0.16953981522738643</v>
      </c>
      <c r="M167" s="3">
        <f t="shared" si="9"/>
        <v>-0.47314487162714902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2.8981538642264706</v>
      </c>
      <c r="M168" s="3">
        <f t="shared" si="9"/>
        <v>-0.47278814635976257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0.55695139086810586</v>
      </c>
      <c r="M169" s="3">
        <f t="shared" si="9"/>
        <v>-0.47209549223947433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8.3303523033260475E-3</v>
      </c>
      <c r="M170" s="3">
        <f t="shared" si="9"/>
        <v>-0.4438590445860422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-0.11044186211903334</v>
      </c>
      <c r="M171" s="3">
        <f t="shared" si="9"/>
        <v>-0.44364461802759109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-0.92367053526507592</v>
      </c>
      <c r="M172" s="3">
        <f t="shared" si="9"/>
        <v>-0.44075631560521877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1.2593091841570103</v>
      </c>
      <c r="M173" s="3">
        <f t="shared" si="9"/>
        <v>-0.43285021821930514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-0.36472593980025131</v>
      </c>
      <c r="M174" s="3">
        <f t="shared" si="9"/>
        <v>-0.4296052328989019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-1.8221658545104145</v>
      </c>
      <c r="M175" s="3">
        <f t="shared" si="9"/>
        <v>-0.42031785392687399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0.37503954454000049</v>
      </c>
      <c r="M176" s="3">
        <f t="shared" si="9"/>
        <v>-0.41631055877035966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2.1115494293528414</v>
      </c>
      <c r="M177" s="3">
        <f t="shared" si="9"/>
        <v>-0.4125294300115131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0.4441012130071984</v>
      </c>
      <c r="M178" s="3">
        <f t="shared" si="9"/>
        <v>-0.40918047608701263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1.0892829535551349</v>
      </c>
      <c r="M179" s="3">
        <f t="shared" si="9"/>
        <v>-0.39827754352748057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0.20167624198040363</v>
      </c>
      <c r="M180" s="3">
        <f t="shared" si="9"/>
        <v>-0.38427279888897126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1.0820866924730903</v>
      </c>
      <c r="M181" s="3">
        <f t="shared" si="9"/>
        <v>-0.3806200712677521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-1.9975128410494616</v>
      </c>
      <c r="M182" s="3">
        <f t="shared" si="9"/>
        <v>-0.38003121834746845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0.55132041412308153</v>
      </c>
      <c r="M183" s="3">
        <f t="shared" si="9"/>
        <v>-0.37558020518319712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0.60376558612399234</v>
      </c>
      <c r="M184" s="3">
        <f t="shared" si="9"/>
        <v>-0.36977876962793932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0.75768088688832902</v>
      </c>
      <c r="M185" s="3">
        <f t="shared" si="9"/>
        <v>-0.36810399457636273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1.0062389885673688</v>
      </c>
      <c r="M186" s="3">
        <f t="shared" si="9"/>
        <v>-0.36472593980025131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1.0896529503947645</v>
      </c>
      <c r="M187" s="3">
        <f t="shared" si="9"/>
        <v>-0.35599073870036757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0.42797658919750892</v>
      </c>
      <c r="M188" s="3">
        <f t="shared" si="9"/>
        <v>-0.35545892179846517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-0.35545892179846517</v>
      </c>
      <c r="M189" s="3">
        <f t="shared" si="9"/>
        <v>-0.34936337756268837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1.1898565975526021</v>
      </c>
      <c r="M190" s="3">
        <f t="shared" si="9"/>
        <v>-0.34879055319414526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9.8372551507226708E-2</v>
      </c>
      <c r="M191" s="3">
        <f t="shared" si="9"/>
        <v>-0.34628417520568461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-1.5149277887111061E-2</v>
      </c>
      <c r="M192" s="3">
        <f t="shared" si="9"/>
        <v>-0.34521048997912385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0.28553911197293247</v>
      </c>
      <c r="M193" s="3">
        <f t="shared" si="9"/>
        <v>-0.34465053019985142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0.72353198135461205</v>
      </c>
      <c r="M194" s="3">
        <f t="shared" si="9"/>
        <v>-0.33411167360962712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0.75017479975628365</v>
      </c>
      <c r="M195" s="3">
        <f t="shared" si="9"/>
        <v>-0.33195684373256579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1.1418986362536299</v>
      </c>
      <c r="M196" s="3">
        <f t="shared" si="9"/>
        <v>-0.31770570282870014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1.2732173267277875</v>
      </c>
      <c r="M197" s="3">
        <f t="shared" si="9"/>
        <v>-0.3035719161481647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-1.140385922195051</v>
      </c>
      <c r="M198" s="3">
        <f t="shared" si="9"/>
        <v>-0.29403368759032272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0.59971076239856747</v>
      </c>
      <c r="M199" s="3">
        <f t="shared" si="9"/>
        <v>-0.28605964646955701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-0.42031785392687399</v>
      </c>
      <c r="M200" s="3">
        <f t="shared" si="9"/>
        <v>-0.28558370092568153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0.85434283459023053</v>
      </c>
      <c r="M201" s="3">
        <f t="shared" si="9"/>
        <v>-0.28037928641355253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-0.64522584579734832</v>
      </c>
      <c r="M202" s="3">
        <f t="shared" si="9"/>
        <v>-0.27584952991066347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_xlfn.T.INV(A203,$B$3)</f>
        <v>0.70482042322016547</v>
      </c>
      <c r="M203" s="3">
        <f t="shared" ref="M203:M266" si="12">SMALL($B$10:$B$509,ROW()-9)</f>
        <v>-0.2756839933643716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-0.15846454447360217</v>
      </c>
      <c r="M204" s="3">
        <f t="shared" si="12"/>
        <v>-0.27532243706913495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-0.20732383743052571</v>
      </c>
      <c r="M205" s="3">
        <f t="shared" si="12"/>
        <v>-0.26688301504082956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1.0904536984417328</v>
      </c>
      <c r="M206" s="3">
        <f t="shared" si="12"/>
        <v>-0.26240046752722124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0.24095852693648837</v>
      </c>
      <c r="M207" s="3">
        <f t="shared" si="12"/>
        <v>-0.25968893097929346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-0.47209549223947433</v>
      </c>
      <c r="M208" s="3">
        <f t="shared" si="12"/>
        <v>-0.24915425235582481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-1.745269801641431</v>
      </c>
      <c r="M209" s="3">
        <f t="shared" si="12"/>
        <v>-0.24240555534438563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0.20403942137492687</v>
      </c>
      <c r="M210" s="3">
        <f t="shared" si="12"/>
        <v>-0.24162174916245988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0.10753617395490224</v>
      </c>
      <c r="M211" s="3">
        <f t="shared" si="12"/>
        <v>-0.24084339738418895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7.9815536970425607E-2</v>
      </c>
      <c r="M212" s="3">
        <f t="shared" si="12"/>
        <v>-0.23423643373463079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0.81667124815524739</v>
      </c>
      <c r="M213" s="3">
        <f t="shared" si="12"/>
        <v>-0.23008139229458965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0.48193426406700662</v>
      </c>
      <c r="M214" s="3">
        <f t="shared" si="12"/>
        <v>-0.22716347481738799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-0.44364461802759109</v>
      </c>
      <c r="M215" s="3">
        <f t="shared" si="12"/>
        <v>-0.22297908616820736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-0.5503857088359243</v>
      </c>
      <c r="M216" s="3">
        <f t="shared" si="12"/>
        <v>-0.21782433994459893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0.3393397491573194</v>
      </c>
      <c r="M217" s="3">
        <f t="shared" si="12"/>
        <v>-0.21145438152537657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-0.79609837564502506</v>
      </c>
      <c r="M218" s="3">
        <f t="shared" si="12"/>
        <v>-0.21090877061128149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0.29289647207531988</v>
      </c>
      <c r="M219" s="3">
        <f t="shared" si="12"/>
        <v>-0.20732383743052571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0.83737433952895468</v>
      </c>
      <c r="M220" s="3">
        <f t="shared" si="12"/>
        <v>-0.20677647693874976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0.39378434722730299</v>
      </c>
      <c r="M221" s="3">
        <f t="shared" si="12"/>
        <v>-0.18481678535609153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1.2999807084107171</v>
      </c>
      <c r="M222" s="3">
        <f t="shared" si="12"/>
        <v>-0.17676307697345237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0.24070645478320499</v>
      </c>
      <c r="M223" s="3">
        <f t="shared" si="12"/>
        <v>-0.16937987367357121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-1.5329962013554654</v>
      </c>
      <c r="M224" s="3">
        <f t="shared" si="12"/>
        <v>-0.15855759867104921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-0.27532243706913495</v>
      </c>
      <c r="M225" s="3">
        <f t="shared" si="12"/>
        <v>-0.15846454447360217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0.21688020792669649</v>
      </c>
      <c r="M226" s="3">
        <f t="shared" si="12"/>
        <v>-0.13352847026538764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1.0955286843917522</v>
      </c>
      <c r="M227" s="3">
        <f t="shared" si="12"/>
        <v>-0.13248793050143237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-0.64142365465211115</v>
      </c>
      <c r="M228" s="3">
        <f t="shared" si="12"/>
        <v>-0.13182165782248462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-1.2756786799874427</v>
      </c>
      <c r="M229" s="3">
        <f t="shared" si="12"/>
        <v>-0.12799886693205095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0.95164959220768564</v>
      </c>
      <c r="M230" s="3">
        <f t="shared" si="12"/>
        <v>-0.12049298566909245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2.301708549281527</v>
      </c>
      <c r="M231" s="3">
        <f t="shared" si="12"/>
        <v>-0.11735264613091886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-1.1906288398188598</v>
      </c>
      <c r="M232" s="3">
        <f t="shared" si="12"/>
        <v>-0.11044186211903334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4.9154298938167501E-2</v>
      </c>
      <c r="M233" s="3">
        <f t="shared" si="12"/>
        <v>-0.10894311978361564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0.2786395967201159</v>
      </c>
      <c r="M234" s="3">
        <f t="shared" si="12"/>
        <v>-0.10814623968008391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-0.80403502788280223</v>
      </c>
      <c r="M235" s="3">
        <f t="shared" si="12"/>
        <v>-9.7264020886856192E-2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-3.6366086924320835</v>
      </c>
      <c r="M236" s="3">
        <f t="shared" si="12"/>
        <v>-9.3049450224621549E-2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-0.70197640109959358</v>
      </c>
      <c r="M237" s="3">
        <f t="shared" si="12"/>
        <v>-8.074517706980773E-2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-0.33411167360962712</v>
      </c>
      <c r="M238" s="3">
        <f t="shared" si="12"/>
        <v>-7.7329424207714978E-2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0.76838375712700901</v>
      </c>
      <c r="M239" s="3">
        <f t="shared" si="12"/>
        <v>-6.4190983870896307E-2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-2.6562150098583643</v>
      </c>
      <c r="M240" s="3">
        <f t="shared" si="12"/>
        <v>-6.2061223939570094E-2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-1.2229624394412593</v>
      </c>
      <c r="M241" s="3">
        <f t="shared" si="12"/>
        <v>-5.7868190783477866E-2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-0.36977876962793932</v>
      </c>
      <c r="M242" s="3">
        <f t="shared" si="12"/>
        <v>-5.2074865095379286E-2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-3.8991436858975761</v>
      </c>
      <c r="M243" s="3">
        <f t="shared" si="12"/>
        <v>-5.0579529904392476E-2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1.2047195781870252</v>
      </c>
      <c r="M244" s="3">
        <f t="shared" si="12"/>
        <v>-4.5764557739146665E-2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1.5662758110708517</v>
      </c>
      <c r="M245" s="3">
        <f t="shared" si="12"/>
        <v>-4.4758244697463888E-2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-0.78861220161074108</v>
      </c>
      <c r="M246" s="3">
        <f t="shared" si="12"/>
        <v>-3.6321694614818108E-2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0.36855961566309409</v>
      </c>
      <c r="M247" s="3">
        <f t="shared" si="12"/>
        <v>-3.1908677138632567E-2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-1.6069596795247312</v>
      </c>
      <c r="M248" s="3">
        <f t="shared" si="12"/>
        <v>-3.0950114983178116E-2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-0.74910681626006359</v>
      </c>
      <c r="M249" s="3">
        <f t="shared" si="12"/>
        <v>-3.0464793949502477E-2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1.5901297660689333</v>
      </c>
      <c r="M250" s="3">
        <f t="shared" si="12"/>
        <v>-2.6157508694200627E-2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1.1931569952299124</v>
      </c>
      <c r="M251" s="3">
        <f t="shared" si="12"/>
        <v>-1.7178576753514557E-2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0.31378358470347173</v>
      </c>
      <c r="M252" s="3">
        <f t="shared" si="12"/>
        <v>-1.5149277887111061E-2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-9.3049450224621549E-2</v>
      </c>
      <c r="M253" s="3">
        <f t="shared" si="12"/>
        <v>-1.3161904159750607E-2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-1.3161904159750607E-2</v>
      </c>
      <c r="M254" s="3">
        <f t="shared" si="12"/>
        <v>-1.1677389877367279E-2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3.0462550197040552</v>
      </c>
      <c r="M255" s="3">
        <f t="shared" si="12"/>
        <v>-1.1422994746765605E-2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0.45073352239995707</v>
      </c>
      <c r="M256" s="3">
        <f t="shared" si="12"/>
        <v>-8.2102426691025732E-3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-0.3035719161481647</v>
      </c>
      <c r="M257" s="3">
        <f t="shared" si="12"/>
        <v>8.3303523033260475E-3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-0.93216064461471049</v>
      </c>
      <c r="M258" s="3">
        <f t="shared" si="12"/>
        <v>2.1908448246417224E-2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-7.6405985629806272</v>
      </c>
      <c r="M259" s="3">
        <f t="shared" si="12"/>
        <v>2.3698264561106661E-2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-3.119254349411384</v>
      </c>
      <c r="M260" s="3">
        <f t="shared" si="12"/>
        <v>2.5491560004487532E-2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3.3716266647613264</v>
      </c>
      <c r="M261" s="3">
        <f t="shared" si="12"/>
        <v>2.727681499532076E-2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7.4228801166887223E-2</v>
      </c>
      <c r="M262" s="3">
        <f t="shared" si="12"/>
        <v>2.8090793044338556E-2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-0.4438590445860422</v>
      </c>
      <c r="M263" s="3">
        <f t="shared" si="12"/>
        <v>3.1845046574156509E-2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0.74536574534295885</v>
      </c>
      <c r="M264" s="3">
        <f t="shared" si="12"/>
        <v>3.4454052822277412E-2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0.50196723777065277</v>
      </c>
      <c r="M265" s="3">
        <f t="shared" si="12"/>
        <v>4.4151290896316177E-2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-0.37558020518319712</v>
      </c>
      <c r="M266" s="3">
        <f t="shared" si="12"/>
        <v>4.9154298938167501E-2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_xlfn.T.INV(A267,$B$3)</f>
        <v>2.9829359511430318</v>
      </c>
      <c r="M267" s="3">
        <f t="shared" ref="M267:M330" si="15">SMALL($B$10:$B$509,ROW()-9)</f>
        <v>5.0285989180253926E-2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-0.29403368759032272</v>
      </c>
      <c r="M268" s="3">
        <f t="shared" si="15"/>
        <v>6.9966067716217911E-2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-0.20677647693874976</v>
      </c>
      <c r="M269" s="3">
        <f t="shared" si="15"/>
        <v>7.1144904718133645E-2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9.3051844294643065</v>
      </c>
      <c r="M270" s="3">
        <f t="shared" si="15"/>
        <v>7.4228801166887223E-2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-2.2529330518611959</v>
      </c>
      <c r="M271" s="3">
        <f t="shared" si="15"/>
        <v>7.9815536970425607E-2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0.53238450488230649</v>
      </c>
      <c r="M272" s="3">
        <f t="shared" si="15"/>
        <v>8.5242183938632546E-2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1.4872199744344476</v>
      </c>
      <c r="M273" s="3">
        <f t="shared" si="15"/>
        <v>9.1448963859362908E-2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1.3078137932081026</v>
      </c>
      <c r="M274" s="3">
        <f t="shared" si="15"/>
        <v>9.6729373918398809E-2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-1.6388608202131545</v>
      </c>
      <c r="M275" s="3">
        <f t="shared" si="15"/>
        <v>9.8372551507226708E-2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-2.2698865900833591</v>
      </c>
      <c r="M276" s="3">
        <f t="shared" si="15"/>
        <v>0.1070778431255948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0.1284156437544646</v>
      </c>
      <c r="M277" s="3">
        <f t="shared" si="15"/>
        <v>0.10753617395490224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-0.16937987367357121</v>
      </c>
      <c r="M278" s="3">
        <f t="shared" si="15"/>
        <v>0.10921193220117842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-0.4125294300115131</v>
      </c>
      <c r="M279" s="3">
        <f t="shared" si="15"/>
        <v>0.11493993776228291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2.3955734808182085</v>
      </c>
      <c r="M280" s="3">
        <f t="shared" si="15"/>
        <v>0.1284156437544646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0.68525914370218022</v>
      </c>
      <c r="M281" s="3">
        <f t="shared" si="15"/>
        <v>0.13282859402887953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2.1073403535910664</v>
      </c>
      <c r="M282" s="3">
        <f t="shared" si="15"/>
        <v>0.14201317881724612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-1.4181503260325869</v>
      </c>
      <c r="M283" s="3">
        <f t="shared" si="15"/>
        <v>0.14219414163246138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-0.18481678535609153</v>
      </c>
      <c r="M284" s="3">
        <f t="shared" si="15"/>
        <v>0.14406479264629782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0.3673457715855713</v>
      </c>
      <c r="M285" s="3">
        <f t="shared" si="15"/>
        <v>0.15332770585621963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-2.6512755168891609</v>
      </c>
      <c r="M286" s="3">
        <f t="shared" si="15"/>
        <v>0.15823645702741232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-0.41631055877035966</v>
      </c>
      <c r="M287" s="3">
        <f t="shared" si="15"/>
        <v>0.16953981522738643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1.1647870371764995</v>
      </c>
      <c r="M288" s="3">
        <f t="shared" si="15"/>
        <v>0.17178001353260322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1.7393354250959867</v>
      </c>
      <c r="M289" s="3">
        <f t="shared" si="15"/>
        <v>0.17388054485736926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0.14406479264629782</v>
      </c>
      <c r="M290" s="3">
        <f t="shared" si="15"/>
        <v>0.17737503795250995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-3.1908677138632567E-2</v>
      </c>
      <c r="M291" s="3">
        <f t="shared" si="15"/>
        <v>0.18159664544691359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-0.71667972363588317</v>
      </c>
      <c r="M292" s="3">
        <f t="shared" si="15"/>
        <v>0.18294166412206103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0.23160517893996163</v>
      </c>
      <c r="M293" s="3">
        <f t="shared" si="15"/>
        <v>0.18663891941259678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-0.66006241246190767</v>
      </c>
      <c r="M294" s="3">
        <f t="shared" si="15"/>
        <v>0.20167624198040363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-0.35599073870036757</v>
      </c>
      <c r="M295" s="3">
        <f t="shared" si="15"/>
        <v>0.20403942137492687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-1.9173892523991711</v>
      </c>
      <c r="M296" s="3">
        <f t="shared" si="15"/>
        <v>0.21568828335477719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-0.97842948805724117</v>
      </c>
      <c r="M297" s="3">
        <f t="shared" si="15"/>
        <v>0.21688020792669649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-0.15855759867104921</v>
      </c>
      <c r="M298" s="3">
        <f t="shared" si="15"/>
        <v>0.21862335556895302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-0.91083851366388402</v>
      </c>
      <c r="M299" s="3">
        <f t="shared" si="15"/>
        <v>0.23160517893996163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-1.2049419248539062</v>
      </c>
      <c r="M300" s="3">
        <f t="shared" si="15"/>
        <v>0.24070645478320499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3.1845046574156509E-2</v>
      </c>
      <c r="M301" s="3">
        <f t="shared" si="15"/>
        <v>0.24095852693648837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-0.47278814635976257</v>
      </c>
      <c r="M302" s="3">
        <f t="shared" si="15"/>
        <v>0.26182170427637719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-0.11735264613091886</v>
      </c>
      <c r="M303" s="3">
        <f t="shared" si="15"/>
        <v>0.2786395967201159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-0.64811352344235951</v>
      </c>
      <c r="M304" s="3">
        <f t="shared" si="15"/>
        <v>0.28036495076761636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-0.10814623968008391</v>
      </c>
      <c r="M305" s="3">
        <f t="shared" si="15"/>
        <v>0.28373151591605245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1.0370459628614417</v>
      </c>
      <c r="M306" s="3">
        <f t="shared" si="15"/>
        <v>0.28553911197293247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-0.34465053019985142</v>
      </c>
      <c r="M307" s="3">
        <f t="shared" si="15"/>
        <v>0.29120729677156015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0.87382877208518861</v>
      </c>
      <c r="M308" s="3">
        <f t="shared" si="15"/>
        <v>0.29183111453732241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-0.34936337756268837</v>
      </c>
      <c r="M309" s="3">
        <f t="shared" si="15"/>
        <v>0.29289647207531988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2.1908448246417224E-2</v>
      </c>
      <c r="M310" s="3">
        <f t="shared" si="15"/>
        <v>0.31378358470347173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0.28373151591605245</v>
      </c>
      <c r="M311" s="3">
        <f t="shared" si="15"/>
        <v>0.32005334624322279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0.96261290119238463</v>
      </c>
      <c r="M312" s="3">
        <f t="shared" si="15"/>
        <v>0.32709739711501645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-0.55547790016252696</v>
      </c>
      <c r="M313" s="3">
        <f t="shared" si="15"/>
        <v>0.32864333852062355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0.48113829192697416</v>
      </c>
      <c r="M314" s="3">
        <f t="shared" si="15"/>
        <v>0.33704474030310905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1.9021566457961734</v>
      </c>
      <c r="M315" s="3">
        <f t="shared" si="15"/>
        <v>0.3393397491573194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-0.12799886693205095</v>
      </c>
      <c r="M316" s="3">
        <f t="shared" si="15"/>
        <v>0.342254804391117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-8.3155821098301477</v>
      </c>
      <c r="M317" s="3">
        <f t="shared" si="15"/>
        <v>0.35124204297525469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-0.36810399457636273</v>
      </c>
      <c r="M318" s="3">
        <f t="shared" si="15"/>
        <v>0.36519923164798379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0.48945845893433043</v>
      </c>
      <c r="M319" s="3">
        <f t="shared" si="15"/>
        <v>0.36574566009649595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-1.3736874026079315</v>
      </c>
      <c r="M320" s="3">
        <f t="shared" si="15"/>
        <v>0.3673457715855713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-0.5288946509306951</v>
      </c>
      <c r="M321" s="3">
        <f t="shared" si="15"/>
        <v>0.36855961566309409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0.65097611176238035</v>
      </c>
      <c r="M322" s="3">
        <f t="shared" si="15"/>
        <v>0.37270928359796596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-5.7831277887329575</v>
      </c>
      <c r="M323" s="3">
        <f t="shared" si="15"/>
        <v>0.37503954454000049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0.15332770585621963</v>
      </c>
      <c r="M324" s="3">
        <f t="shared" si="15"/>
        <v>0.39378434722730299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9.1448963859362908E-2</v>
      </c>
      <c r="M325" s="3">
        <f t="shared" si="15"/>
        <v>0.40189207910862734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-4.63603720115273</v>
      </c>
      <c r="M326" s="3">
        <f t="shared" si="15"/>
        <v>0.41247329971217461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0.55891376640106782</v>
      </c>
      <c r="M327" s="3">
        <f t="shared" si="15"/>
        <v>0.41364749248196375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-0.7482388197204185</v>
      </c>
      <c r="M328" s="3">
        <f t="shared" si="15"/>
        <v>0.42797658919750892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-0.2756839933643716</v>
      </c>
      <c r="M329" s="3">
        <f t="shared" si="15"/>
        <v>0.42950556568112425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1.5716759900424411</v>
      </c>
      <c r="M330" s="3">
        <f t="shared" si="15"/>
        <v>0.43115857037988453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_xlfn.T.INV(A331,$B$3)</f>
        <v>-1.7312485841748473</v>
      </c>
      <c r="M331" s="3">
        <f t="shared" ref="M331:M394" si="18">SMALL($B$10:$B$509,ROW()-9)</f>
        <v>0.43536107944893326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-0.43285021821930514</v>
      </c>
      <c r="M332" s="3">
        <f t="shared" si="18"/>
        <v>0.4441012130071984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-0.87693353970965893</v>
      </c>
      <c r="M333" s="3">
        <f t="shared" si="18"/>
        <v>0.44415104035792452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-1.5481705201628626</v>
      </c>
      <c r="M334" s="3">
        <f t="shared" si="18"/>
        <v>0.45073352239995707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-2.7497194596837695</v>
      </c>
      <c r="M335" s="3">
        <f t="shared" si="18"/>
        <v>0.45120986601435809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-1.0614570001378967</v>
      </c>
      <c r="M336" s="3">
        <f t="shared" si="18"/>
        <v>0.45813281429858776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1.6416810263955963</v>
      </c>
      <c r="M337" s="3">
        <f t="shared" si="18"/>
        <v>0.48113829192697416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0.9041765147678702</v>
      </c>
      <c r="M338" s="3">
        <f t="shared" si="18"/>
        <v>0.48115759734973118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-1.7654820672579605</v>
      </c>
      <c r="M339" s="3">
        <f t="shared" si="18"/>
        <v>0.48151535152556324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1.8853036861704142</v>
      </c>
      <c r="M340" s="3">
        <f t="shared" si="18"/>
        <v>0.48193426406700662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0.48151535152556324</v>
      </c>
      <c r="M341" s="3">
        <f t="shared" si="18"/>
        <v>0.48945845893433043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0.61493078532999523</v>
      </c>
      <c r="M342" s="3">
        <f t="shared" si="18"/>
        <v>0.49077521581887507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-1.7178576753514557E-2</v>
      </c>
      <c r="M343" s="3">
        <f t="shared" si="18"/>
        <v>0.50196723777065277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0.88379156362694855</v>
      </c>
      <c r="M344" s="3">
        <f t="shared" si="18"/>
        <v>0.5105887880331117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-0.6127015491736425</v>
      </c>
      <c r="M345" s="3">
        <f t="shared" si="18"/>
        <v>0.53147705583091021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-0.27584952991066347</v>
      </c>
      <c r="M346" s="3">
        <f t="shared" si="18"/>
        <v>0.53238450488230649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-3.0950114983178116E-2</v>
      </c>
      <c r="M347" s="3">
        <f t="shared" si="18"/>
        <v>0.53585864819633389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-0.88559282798770023</v>
      </c>
      <c r="M348" s="3">
        <f t="shared" si="18"/>
        <v>0.54620259011022776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-0.68626523494402514</v>
      </c>
      <c r="M349" s="3">
        <f t="shared" si="18"/>
        <v>0.55132041412308153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-1.62298371333311</v>
      </c>
      <c r="M350" s="3">
        <f t="shared" si="18"/>
        <v>0.55695139086810586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2.0958877508970266</v>
      </c>
      <c r="M351" s="3">
        <f t="shared" si="18"/>
        <v>0.55891376640106782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-5.0579529904392476E-2</v>
      </c>
      <c r="M352" s="3">
        <f t="shared" si="18"/>
        <v>0.56129314410091991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0.40189207910862734</v>
      </c>
      <c r="M353" s="3">
        <f t="shared" si="18"/>
        <v>0.57364617166720899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2.1062922296308222</v>
      </c>
      <c r="M354" s="3">
        <f t="shared" si="18"/>
        <v>0.5861490283326164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-0.38427279888897126</v>
      </c>
      <c r="M355" s="3">
        <f t="shared" si="18"/>
        <v>0.59007631591205623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1.0522037179523482</v>
      </c>
      <c r="M356" s="3">
        <f t="shared" si="18"/>
        <v>0.59086935657895079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-0.72633746940536437</v>
      </c>
      <c r="M357" s="3">
        <f t="shared" si="18"/>
        <v>0.59971076239856747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3.4454052822277412E-2</v>
      </c>
      <c r="M358" s="3">
        <f t="shared" si="18"/>
        <v>0.60228767273799022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0.59086935657895079</v>
      </c>
      <c r="M359" s="3">
        <f t="shared" si="18"/>
        <v>0.60376558612399234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-0.21145438152537657</v>
      </c>
      <c r="M360" s="3">
        <f t="shared" si="18"/>
        <v>0.6140248183562993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-0.64591083617772371</v>
      </c>
      <c r="M361" s="3">
        <f t="shared" si="18"/>
        <v>0.61493078532999523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8.5242183938632546E-2</v>
      </c>
      <c r="M362" s="3">
        <f t="shared" si="18"/>
        <v>0.61655387824535435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0.9231717707524707</v>
      </c>
      <c r="M363" s="3">
        <f t="shared" si="18"/>
        <v>0.62750329202511446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1.1845598448124051</v>
      </c>
      <c r="M364" s="3">
        <f t="shared" si="18"/>
        <v>0.65097611176238035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0.18159664544691359</v>
      </c>
      <c r="M365" s="3">
        <f t="shared" si="18"/>
        <v>0.65259660772865724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-1.4999636873515192</v>
      </c>
      <c r="M366" s="3">
        <f t="shared" si="18"/>
        <v>0.68525914370218022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0.71112557792722109</v>
      </c>
      <c r="M367" s="3">
        <f t="shared" si="18"/>
        <v>0.68821918258095183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0.21862335556895302</v>
      </c>
      <c r="M368" s="3">
        <f t="shared" si="18"/>
        <v>0.68913131502053304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1.1023214560921202</v>
      </c>
      <c r="M369" s="3">
        <f t="shared" si="18"/>
        <v>0.69413581953635839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-9.7264020886856192E-2</v>
      </c>
      <c r="M370" s="3">
        <f t="shared" si="18"/>
        <v>0.69659465610740823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0.69413581953635839</v>
      </c>
      <c r="M371" s="3">
        <f t="shared" si="18"/>
        <v>0.69940720367098963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-2.5443214543102917</v>
      </c>
      <c r="M372" s="3">
        <f t="shared" si="18"/>
        <v>0.70024317542158532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0.56129314410091991</v>
      </c>
      <c r="M373" s="3">
        <f t="shared" si="18"/>
        <v>0.70227520987842651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-0.96452737299579661</v>
      </c>
      <c r="M374" s="3">
        <f t="shared" si="18"/>
        <v>0.70482042322016547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-3.790312909178454</v>
      </c>
      <c r="M375" s="3">
        <f t="shared" si="18"/>
        <v>0.70940118262759888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-1.1355875789475205</v>
      </c>
      <c r="M376" s="3">
        <f t="shared" si="18"/>
        <v>0.71112557792722109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0.77637458085794442</v>
      </c>
      <c r="M377" s="3">
        <f t="shared" si="18"/>
        <v>0.71472197404643467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-1.0316174161209986</v>
      </c>
      <c r="M378" s="3">
        <f t="shared" si="18"/>
        <v>0.7179714447980482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0.97420224495773455</v>
      </c>
      <c r="M379" s="3">
        <f t="shared" si="18"/>
        <v>0.72124200753501233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1.4584341624549835</v>
      </c>
      <c r="M380" s="3">
        <f t="shared" si="18"/>
        <v>0.72353198135461205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0.97906204340016689</v>
      </c>
      <c r="M381" s="3">
        <f t="shared" si="18"/>
        <v>0.72560381547982533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0.70940118262759888</v>
      </c>
      <c r="M382" s="3">
        <f t="shared" si="18"/>
        <v>0.73579457825112426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-2.6157508694200627E-2</v>
      </c>
      <c r="M383" s="3">
        <f t="shared" si="18"/>
        <v>0.74536574534295885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-1.1422994746765605E-2</v>
      </c>
      <c r="M384" s="3">
        <f t="shared" si="18"/>
        <v>0.74968923792826447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-0.63249131318633844</v>
      </c>
      <c r="M385" s="3">
        <f t="shared" si="18"/>
        <v>0.75017479975628365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-3.5520906972313626</v>
      </c>
      <c r="M386" s="3">
        <f t="shared" si="18"/>
        <v>0.75768088688832902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0.14219414163246138</v>
      </c>
      <c r="M387" s="3">
        <f t="shared" si="18"/>
        <v>0.75944493760066145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1.9626591882142144</v>
      </c>
      <c r="M388" s="3">
        <f t="shared" si="18"/>
        <v>0.76838375712700901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2.40863611522532</v>
      </c>
      <c r="M389" s="3">
        <f t="shared" si="18"/>
        <v>0.77637458085794442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5.6689616649844714</v>
      </c>
      <c r="M390" s="3">
        <f t="shared" si="18"/>
        <v>0.8057295872144381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-0.53077446883892854</v>
      </c>
      <c r="M391" s="3">
        <f t="shared" si="18"/>
        <v>0.81667124815524739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2.490837207536774</v>
      </c>
      <c r="M392" s="3">
        <f t="shared" si="18"/>
        <v>0.83737433952895468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-0.7877633103783177</v>
      </c>
      <c r="M393" s="3">
        <f t="shared" si="18"/>
        <v>0.85434283459023053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-2.3796789546536874</v>
      </c>
      <c r="M394" s="3">
        <f t="shared" si="18"/>
        <v>0.8617848441553615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_xlfn.T.INV(A395,$B$3)</f>
        <v>4.4151290896316177E-2</v>
      </c>
      <c r="M395" s="3">
        <f t="shared" ref="M395:M458" si="21">SMALL($B$10:$B$509,ROW()-9)</f>
        <v>0.86329608436039806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0.71472197404643467</v>
      </c>
      <c r="M396" s="3">
        <f t="shared" si="21"/>
        <v>0.87382877208518861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1.4955787361700228</v>
      </c>
      <c r="M397" s="3">
        <f t="shared" si="21"/>
        <v>0.88379156362694855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1.2663862145475286</v>
      </c>
      <c r="M398" s="3">
        <f t="shared" si="21"/>
        <v>0.9041765147678702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-1.1677389877367279E-2</v>
      </c>
      <c r="M399" s="3">
        <f t="shared" si="21"/>
        <v>0.90689704379333258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0.8617848441553615</v>
      </c>
      <c r="M400" s="3">
        <f t="shared" si="21"/>
        <v>0.9231717707524707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1.5296786278413612</v>
      </c>
      <c r="M401" s="3">
        <f t="shared" si="21"/>
        <v>0.92322000091188883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-0.28558370092568153</v>
      </c>
      <c r="M402" s="3">
        <f t="shared" si="21"/>
        <v>0.95164959220768564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-1.5022961234281316</v>
      </c>
      <c r="M403" s="3">
        <f t="shared" si="21"/>
        <v>0.96261290119238463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0.70024317542158532</v>
      </c>
      <c r="M404" s="3">
        <f t="shared" si="21"/>
        <v>0.97420224495773455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1.4397503043322748</v>
      </c>
      <c r="M405" s="3">
        <f t="shared" si="21"/>
        <v>0.97543911919526927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-3.0179114095876503</v>
      </c>
      <c r="M406" s="3">
        <f t="shared" si="21"/>
        <v>0.97906204340016689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0.69940720367098963</v>
      </c>
      <c r="M407" s="3">
        <f t="shared" si="21"/>
        <v>0.98817611323314913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0.57364617166720899</v>
      </c>
      <c r="M408" s="3">
        <f t="shared" si="21"/>
        <v>0.98962635489023587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-0.21090877061128149</v>
      </c>
      <c r="M409" s="3">
        <f t="shared" si="21"/>
        <v>0.99616028664342637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1.2419907268073649</v>
      </c>
      <c r="M410" s="3">
        <f t="shared" si="21"/>
        <v>1.0029795075763801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2.1849890560439076</v>
      </c>
      <c r="M411" s="3">
        <f t="shared" si="21"/>
        <v>1.0042373864242877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-0.93114042048207513</v>
      </c>
      <c r="M412" s="3">
        <f t="shared" si="21"/>
        <v>1.0042430608677804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0.60228767273799022</v>
      </c>
      <c r="M413" s="3">
        <f t="shared" si="21"/>
        <v>1.0062389885673688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0.8057295872144381</v>
      </c>
      <c r="M414" s="3">
        <f t="shared" si="21"/>
        <v>1.0189791732752786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-2.8366202323671752</v>
      </c>
      <c r="M415" s="3">
        <f t="shared" si="21"/>
        <v>1.0193623530912133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-0.13182165782248462</v>
      </c>
      <c r="M416" s="3">
        <f t="shared" si="21"/>
        <v>1.0232722412319701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0.7179714447980482</v>
      </c>
      <c r="M417" s="3">
        <f t="shared" si="21"/>
        <v>1.0370459628614417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-1.0943571420746063</v>
      </c>
      <c r="M418" s="3">
        <f t="shared" si="21"/>
        <v>1.0522037179523482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-0.51707691969427372</v>
      </c>
      <c r="M419" s="3">
        <f t="shared" si="21"/>
        <v>1.07879669661942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0.72124200753501233</v>
      </c>
      <c r="M420" s="3">
        <f t="shared" si="21"/>
        <v>1.0820866924730903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0.61655387824535435</v>
      </c>
      <c r="M421" s="3">
        <f t="shared" si="21"/>
        <v>1.0892829535551349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-0.21782433994459893</v>
      </c>
      <c r="M422" s="3">
        <f t="shared" si="21"/>
        <v>1.0896529503947645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0.42950556568112425</v>
      </c>
      <c r="M423" s="3">
        <f t="shared" si="21"/>
        <v>1.0904536984417328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-0.68449033465638254</v>
      </c>
      <c r="M424" s="3">
        <f t="shared" si="21"/>
        <v>1.0955286843917522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-0.26240046752722124</v>
      </c>
      <c r="M425" s="3">
        <f t="shared" si="21"/>
        <v>1.0995744542275208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0.41364749248196375</v>
      </c>
      <c r="M426" s="3">
        <f t="shared" si="21"/>
        <v>1.1023214560921202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-0.81731126077414296</v>
      </c>
      <c r="M427" s="3">
        <f t="shared" si="21"/>
        <v>1.1096959784447065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1.0042373864242877</v>
      </c>
      <c r="M428" s="3">
        <f t="shared" si="21"/>
        <v>1.1116156640046377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-2.7573498288501654</v>
      </c>
      <c r="M429" s="3">
        <f t="shared" si="21"/>
        <v>1.1181481695969957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-3.4142720888207916</v>
      </c>
      <c r="M430" s="3">
        <f t="shared" si="21"/>
        <v>1.1384275916323525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3.562050249050841</v>
      </c>
      <c r="M431" s="3">
        <f t="shared" si="21"/>
        <v>1.1418986362536299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2.5491560004487532E-2</v>
      </c>
      <c r="M432" s="3">
        <f t="shared" si="21"/>
        <v>1.1647870371764995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1.3474904930870941</v>
      </c>
      <c r="M433" s="3">
        <f t="shared" si="21"/>
        <v>1.1845598448124051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-1.1934975562994654</v>
      </c>
      <c r="M434" s="3">
        <f t="shared" si="21"/>
        <v>1.1898565975526021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-0.24915425235582481</v>
      </c>
      <c r="M435" s="3">
        <f t="shared" si="21"/>
        <v>1.1931569952299124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-2.6588210739756604</v>
      </c>
      <c r="M436" s="3">
        <f t="shared" si="21"/>
        <v>1.2047195781870252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-0.44075631560521877</v>
      </c>
      <c r="M437" s="3">
        <f t="shared" si="21"/>
        <v>1.2076944920226829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1.6578759584529892</v>
      </c>
      <c r="M438" s="3">
        <f t="shared" si="21"/>
        <v>1.2268853420804149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-1.4799825874521886</v>
      </c>
      <c r="M439" s="3">
        <f t="shared" si="21"/>
        <v>1.2419907268073649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-0.39827754352748057</v>
      </c>
      <c r="M440" s="3">
        <f t="shared" si="21"/>
        <v>1.2432763957192299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-4.5764557739146665E-2</v>
      </c>
      <c r="M441" s="3">
        <f t="shared" si="21"/>
        <v>1.2593091841570103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-1.0051839870821826</v>
      </c>
      <c r="M442" s="3">
        <f t="shared" si="21"/>
        <v>1.2663862145475286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0.41247329971217461</v>
      </c>
      <c r="M443" s="3">
        <f t="shared" si="21"/>
        <v>1.2732173267277875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-2.416196818067156</v>
      </c>
      <c r="M444" s="3">
        <f t="shared" si="21"/>
        <v>1.2999535505730275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-0.34521048997912385</v>
      </c>
      <c r="M445" s="3">
        <f t="shared" si="21"/>
        <v>1.2999807084107171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-1.5414083590048073</v>
      </c>
      <c r="M446" s="3">
        <f t="shared" si="21"/>
        <v>1.3078137932081026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-4.8446025438491072</v>
      </c>
      <c r="M447" s="3">
        <f t="shared" si="21"/>
        <v>1.3474904930870941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1.0995744542275208</v>
      </c>
      <c r="M448" s="3">
        <f t="shared" si="21"/>
        <v>1.3528158659783396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0.70227520987842651</v>
      </c>
      <c r="M449" s="3">
        <f t="shared" si="21"/>
        <v>1.3580960760831271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2.0019478393321659</v>
      </c>
      <c r="M450" s="3">
        <f t="shared" si="21"/>
        <v>1.3681071791303414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-0.17676307697345237</v>
      </c>
      <c r="M451" s="3">
        <f t="shared" si="21"/>
        <v>1.3757246253431452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-0.64376096130262794</v>
      </c>
      <c r="M452" s="3">
        <f t="shared" si="21"/>
        <v>1.3983530343630595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0.97543911919526927</v>
      </c>
      <c r="M453" s="3">
        <f t="shared" si="21"/>
        <v>1.4042345201966642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-0.48660300206037838</v>
      </c>
      <c r="M454" s="3">
        <f t="shared" si="21"/>
        <v>1.4091313937590828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1.1096959784447065</v>
      </c>
      <c r="M455" s="3">
        <f t="shared" si="21"/>
        <v>1.4397503043322748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1.6616073810068455</v>
      </c>
      <c r="M456" s="3">
        <f t="shared" si="21"/>
        <v>1.4584341624549835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0.43536107944893326</v>
      </c>
      <c r="M457" s="3">
        <f t="shared" si="21"/>
        <v>1.4653435343787891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-8.074517706980773E-2</v>
      </c>
      <c r="M458" s="3">
        <f t="shared" si="21"/>
        <v>1.4720619871520475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_xlfn.T.INV(A459,$B$3)</f>
        <v>-0.58480755110473426</v>
      </c>
      <c r="M459" s="3">
        <f t="shared" ref="M459:M509" si="24">SMALL($B$10:$B$509,ROW()-9)</f>
        <v>1.4872199744344476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0.45120986601435809</v>
      </c>
      <c r="M460" s="3">
        <f t="shared" si="24"/>
        <v>1.4955787361700228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-0.64356364489623719</v>
      </c>
      <c r="M461" s="3">
        <f t="shared" si="24"/>
        <v>1.5296786278413612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-2.0336151203281485</v>
      </c>
      <c r="M462" s="3">
        <f t="shared" si="24"/>
        <v>1.5402798401658184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9.6729373918398809E-2</v>
      </c>
      <c r="M463" s="3">
        <f t="shared" si="24"/>
        <v>1.5610352361375324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-0.23423643373463079</v>
      </c>
      <c r="M464" s="3">
        <f t="shared" si="24"/>
        <v>1.5662758110708517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-0.83838742631332208</v>
      </c>
      <c r="M465" s="3">
        <f t="shared" si="24"/>
        <v>1.5716759900424411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-0.24240555534438563</v>
      </c>
      <c r="M466" s="3">
        <f t="shared" si="24"/>
        <v>1.5760685497891715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2.727681499532076E-2</v>
      </c>
      <c r="M467" s="3">
        <f t="shared" si="24"/>
        <v>1.5901297660689333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0.65259660772865724</v>
      </c>
      <c r="M468" s="3">
        <f t="shared" si="24"/>
        <v>1.6416810263955963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-0.47846830115616634</v>
      </c>
      <c r="M469" s="3">
        <f t="shared" si="24"/>
        <v>1.6578759584529892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-8.2102426691025732E-3</v>
      </c>
      <c r="M470" s="3">
        <f t="shared" si="24"/>
        <v>1.6616073810068455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-0.76628237913434905</v>
      </c>
      <c r="M471" s="3">
        <f t="shared" si="24"/>
        <v>1.7123284228752733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-0.47314487162714902</v>
      </c>
      <c r="M472" s="3">
        <f t="shared" si="24"/>
        <v>1.7257838423598406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-5.7868190783477866E-2</v>
      </c>
      <c r="M473" s="3">
        <f t="shared" si="24"/>
        <v>1.7393354250959867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0.17388054485736926</v>
      </c>
      <c r="M474" s="3">
        <f t="shared" si="24"/>
        <v>1.8154411893428308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0.48115759734973118</v>
      </c>
      <c r="M475" s="3">
        <f t="shared" si="24"/>
        <v>1.8853036861704142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-1.7537655405165282</v>
      </c>
      <c r="M476" s="3">
        <f t="shared" si="24"/>
        <v>1.9021566457961734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5.5108178487072657</v>
      </c>
      <c r="M477" s="3">
        <f t="shared" si="24"/>
        <v>1.9529912899800033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-1.7093200712021162</v>
      </c>
      <c r="M478" s="3">
        <f t="shared" si="24"/>
        <v>1.9598852257364474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-3.6321694614818108E-2</v>
      </c>
      <c r="M479" s="3">
        <f t="shared" si="24"/>
        <v>1.9626591882142144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-0.81377795743659176</v>
      </c>
      <c r="M480" s="3">
        <f t="shared" si="24"/>
        <v>1.9751616599586512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1.3580960760831271</v>
      </c>
      <c r="M481" s="3">
        <f t="shared" si="24"/>
        <v>1.9852574085472545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0.53147705583091021</v>
      </c>
      <c r="M482" s="3">
        <f t="shared" si="24"/>
        <v>2.0019478393321659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3.8021880772622301</v>
      </c>
      <c r="M483" s="3">
        <f t="shared" si="24"/>
        <v>2.0107566314810907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-2.8546304907821147</v>
      </c>
      <c r="M484" s="3">
        <f t="shared" si="24"/>
        <v>2.0958877508970266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0.54620259011022776</v>
      </c>
      <c r="M485" s="3">
        <f t="shared" si="24"/>
        <v>2.1062922296308222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0.5105887880331117</v>
      </c>
      <c r="M486" s="3">
        <f t="shared" si="24"/>
        <v>2.1073403535910664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1.0042430608677804</v>
      </c>
      <c r="M487" s="3">
        <f t="shared" si="24"/>
        <v>2.1115494293528414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1.0193623530912133</v>
      </c>
      <c r="M488" s="3">
        <f t="shared" si="24"/>
        <v>2.1280146766645101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-0.28037928641355253</v>
      </c>
      <c r="M489" s="3">
        <f t="shared" si="24"/>
        <v>2.1849890560439076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-0.7515143580555933</v>
      </c>
      <c r="M490" s="3">
        <f t="shared" si="24"/>
        <v>2.301708549281527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1.1181481695969957</v>
      </c>
      <c r="M491" s="3">
        <f t="shared" si="24"/>
        <v>2.3609220685671741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0.32864333852062355</v>
      </c>
      <c r="M492" s="3">
        <f t="shared" si="24"/>
        <v>2.3955734808182085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-0.34628417520568461</v>
      </c>
      <c r="M493" s="3">
        <f t="shared" si="24"/>
        <v>2.40863611522532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-1.1577357030657913</v>
      </c>
      <c r="M494" s="3">
        <f t="shared" si="24"/>
        <v>2.4153526210490206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-0.24162174916245988</v>
      </c>
      <c r="M495" s="3">
        <f t="shared" si="24"/>
        <v>2.4547475305103585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0.68913131502053304</v>
      </c>
      <c r="M496" s="3">
        <f t="shared" si="24"/>
        <v>2.490837207536774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1.5760685497891715</v>
      </c>
      <c r="M497" s="3">
        <f t="shared" si="24"/>
        <v>2.8981538642264706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-1.2721277548215753</v>
      </c>
      <c r="M498" s="3">
        <f t="shared" si="24"/>
        <v>2.911853557690141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-0.28605964646955701</v>
      </c>
      <c r="M499" s="3">
        <f t="shared" si="24"/>
        <v>2.9829359511430318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2.3698264561106661E-2</v>
      </c>
      <c r="M500" s="3">
        <f t="shared" si="24"/>
        <v>3.0462550197040552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-5.3010358229855843</v>
      </c>
      <c r="M501" s="3">
        <f t="shared" si="24"/>
        <v>3.2138548854308371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-1.9243080105314303</v>
      </c>
      <c r="M502" s="3">
        <f t="shared" si="24"/>
        <v>3.3716266647613264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-0.6194281940505677</v>
      </c>
      <c r="M503" s="3">
        <f t="shared" si="24"/>
        <v>3.562050249050841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1.07879669661942</v>
      </c>
      <c r="M504" s="3">
        <f t="shared" si="24"/>
        <v>3.8021880772622301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1.9751616599586512</v>
      </c>
      <c r="M505" s="3">
        <f t="shared" si="24"/>
        <v>5.5108178487072657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-4.4758244697463888E-2</v>
      </c>
      <c r="M506" s="3">
        <f t="shared" si="24"/>
        <v>5.6689616649844714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-1.7539168743787108</v>
      </c>
      <c r="M507" s="3">
        <f t="shared" si="24"/>
        <v>9.3051844294643065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-0.38003121834746845</v>
      </c>
      <c r="M508" s="3">
        <f t="shared" si="24"/>
        <v>10.566632418053347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-1.0555167926543221</v>
      </c>
      <c r="M509" s="3">
        <f t="shared" si="24"/>
        <v>17.619451220353429</v>
      </c>
      <c r="N509" s="2">
        <f t="shared" si="25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509"/>
  <sheetViews>
    <sheetView zoomScaleNormal="100" workbookViewId="0"/>
  </sheetViews>
  <sheetFormatPr defaultRowHeight="15" x14ac:dyDescent="0.25"/>
  <cols>
    <col min="1" max="1" width="13.2851562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9" x14ac:dyDescent="0.25">
      <c r="A1" s="4" t="s">
        <v>0</v>
      </c>
    </row>
    <row r="2" spans="1:19" x14ac:dyDescent="0.25">
      <c r="A2" t="s">
        <v>9</v>
      </c>
      <c r="B2" t="s">
        <v>16</v>
      </c>
      <c r="M2" s="4" t="s">
        <v>11</v>
      </c>
      <c r="N2" t="str">
        <f>"Empirical and Actual CDF of "&amp;B2</f>
        <v>Empirical and Actual CDF of Normal Distribution</v>
      </c>
    </row>
    <row r="3" spans="1:19" x14ac:dyDescent="0.25">
      <c r="A3" t="s">
        <v>1</v>
      </c>
      <c r="B3">
        <v>0</v>
      </c>
      <c r="M3" s="4" t="s">
        <v>12</v>
      </c>
      <c r="N3" t="str">
        <f>"Actual PDF of "&amp;B2</f>
        <v>Actual PDF of Normal Distribution</v>
      </c>
    </row>
    <row r="4" spans="1:19" x14ac:dyDescent="0.25">
      <c r="A4" t="s">
        <v>2</v>
      </c>
      <c r="B4">
        <v>0.1</v>
      </c>
    </row>
    <row r="8" spans="1:19" x14ac:dyDescent="0.25">
      <c r="A8" s="4" t="s">
        <v>34</v>
      </c>
      <c r="M8" s="4" t="s">
        <v>6</v>
      </c>
      <c r="P8" s="4" t="s">
        <v>7</v>
      </c>
    </row>
    <row r="9" spans="1:19" x14ac:dyDescent="0.25">
      <c r="A9" t="s">
        <v>35</v>
      </c>
      <c r="B9">
        <f ca="1">_xlfn.NORM.INV(RAND(),B3,B4)</f>
        <v>-0.27448179812936846</v>
      </c>
      <c r="M9" s="5" t="s">
        <v>15</v>
      </c>
      <c r="N9" s="5" t="s">
        <v>13</v>
      </c>
      <c r="P9" s="5" t="s">
        <v>17</v>
      </c>
      <c r="Q9" t="s">
        <v>4</v>
      </c>
      <c r="R9" s="5" t="s">
        <v>13</v>
      </c>
      <c r="S9" s="5" t="s">
        <v>14</v>
      </c>
    </row>
    <row r="10" spans="1:19" x14ac:dyDescent="0.25">
      <c r="A10">
        <v>1</v>
      </c>
      <c r="B10">
        <f t="dataTable" ref="B10:B509" dt2D="0" dtr="0" r1="C9" ca="1"/>
        <v>-6.8714537315111554E-2</v>
      </c>
      <c r="M10" s="3">
        <f>SMALL($B$10:$B$509,ROW()-9)</f>
        <v>-0.30526071064864213</v>
      </c>
      <c r="N10" s="2">
        <f>(ROW()-9)/500</f>
        <v>2E-3</v>
      </c>
      <c r="P10" s="1">
        <v>-4</v>
      </c>
      <c r="Q10" s="6">
        <f>P10*$B$4+$B$3</f>
        <v>-0.4</v>
      </c>
      <c r="R10" s="3">
        <f>_xlfn.NORM.DIST($Q10,$B$3,$B$4,TRUE)</f>
        <v>3.1671241833119857E-5</v>
      </c>
      <c r="S10" s="3">
        <f>_xlfn.NORM.DIST($Q10,$B$3,$B$4,FALSE)</f>
        <v>1.3383022576488536E-3</v>
      </c>
    </row>
    <row r="11" spans="1:19" x14ac:dyDescent="0.25">
      <c r="A11">
        <v>2</v>
      </c>
      <c r="B11">
        <v>-3.3643641155759442E-2</v>
      </c>
      <c r="M11" s="3">
        <f t="shared" ref="M11:M74" si="0">SMALL($B$10:$B$509,ROW()-9)</f>
        <v>-0.28256743975594689</v>
      </c>
      <c r="N11" s="2">
        <f t="shared" ref="N11:N74" si="1">(ROW()-9)/500</f>
        <v>4.0000000000000001E-3</v>
      </c>
      <c r="P11" s="1">
        <v>-3.5</v>
      </c>
      <c r="Q11" s="6">
        <f t="shared" ref="Q11:Q26" si="2">P11*$B$4+$B$3</f>
        <v>-0.35000000000000003</v>
      </c>
      <c r="R11" s="3">
        <f t="shared" ref="R11:R26" si="3">_xlfn.NORM.DIST($Q11,$B$3,$B$4,TRUE)</f>
        <v>2.3262907903552504E-4</v>
      </c>
      <c r="S11" s="3">
        <f t="shared" ref="S11:S26" si="4">_xlfn.NORM.DIST($Q11,$B$3,$B$4,FALSE)</f>
        <v>8.7268269504576015E-3</v>
      </c>
    </row>
    <row r="12" spans="1:19" x14ac:dyDescent="0.25">
      <c r="A12">
        <v>3</v>
      </c>
      <c r="B12">
        <v>-1.7753419791688301E-2</v>
      </c>
      <c r="M12" s="3">
        <f t="shared" si="0"/>
        <v>-0.25959047863942053</v>
      </c>
      <c r="N12" s="2">
        <f t="shared" si="1"/>
        <v>6.0000000000000001E-3</v>
      </c>
      <c r="P12" s="1">
        <v>-3</v>
      </c>
      <c r="Q12" s="6">
        <f t="shared" si="2"/>
        <v>-0.30000000000000004</v>
      </c>
      <c r="R12" s="3">
        <f t="shared" si="3"/>
        <v>1.3498980316300933E-3</v>
      </c>
      <c r="S12" s="3">
        <f t="shared" si="4"/>
        <v>4.4318484119379997E-2</v>
      </c>
    </row>
    <row r="13" spans="1:19" x14ac:dyDescent="0.25">
      <c r="A13">
        <v>4</v>
      </c>
      <c r="B13">
        <v>2.5743377225062787E-3</v>
      </c>
      <c r="M13" s="3">
        <f t="shared" si="0"/>
        <v>-0.23316097277083314</v>
      </c>
      <c r="N13" s="2">
        <f t="shared" si="1"/>
        <v>8.0000000000000002E-3</v>
      </c>
      <c r="P13" s="1">
        <v>-2.5</v>
      </c>
      <c r="Q13" s="6">
        <f t="shared" si="2"/>
        <v>-0.25</v>
      </c>
      <c r="R13" s="3">
        <f t="shared" si="3"/>
        <v>6.2096653257761331E-3</v>
      </c>
      <c r="S13" s="3">
        <f t="shared" si="4"/>
        <v>0.17528300493568541</v>
      </c>
    </row>
    <row r="14" spans="1:19" x14ac:dyDescent="0.25">
      <c r="A14">
        <v>5</v>
      </c>
      <c r="B14">
        <v>7.1551171353187115E-2</v>
      </c>
      <c r="M14" s="3">
        <f t="shared" si="0"/>
        <v>-0.22578654242230156</v>
      </c>
      <c r="N14" s="2">
        <f t="shared" si="1"/>
        <v>0.01</v>
      </c>
      <c r="P14" s="1">
        <v>-2</v>
      </c>
      <c r="Q14" s="6">
        <f t="shared" si="2"/>
        <v>-0.2</v>
      </c>
      <c r="R14" s="3">
        <f t="shared" si="3"/>
        <v>2.2750131948179191E-2</v>
      </c>
      <c r="S14" s="3">
        <f t="shared" si="4"/>
        <v>0.53990966513188055</v>
      </c>
    </row>
    <row r="15" spans="1:19" x14ac:dyDescent="0.25">
      <c r="A15">
        <v>6</v>
      </c>
      <c r="B15">
        <v>1.5059127021522387E-2</v>
      </c>
      <c r="M15" s="3">
        <f t="shared" si="0"/>
        <v>-0.22497771221583096</v>
      </c>
      <c r="N15" s="2">
        <f t="shared" si="1"/>
        <v>1.2E-2</v>
      </c>
      <c r="P15" s="1">
        <v>-1.5</v>
      </c>
      <c r="Q15" s="6">
        <f t="shared" si="2"/>
        <v>-0.15000000000000002</v>
      </c>
      <c r="R15" s="3">
        <f t="shared" si="3"/>
        <v>6.6807201268858057E-2</v>
      </c>
      <c r="S15" s="3">
        <f t="shared" si="4"/>
        <v>1.2951759566589167</v>
      </c>
    </row>
    <row r="16" spans="1:19" x14ac:dyDescent="0.25">
      <c r="A16">
        <v>7</v>
      </c>
      <c r="B16">
        <v>2.9211885368561192E-2</v>
      </c>
      <c r="M16" s="3">
        <f t="shared" si="0"/>
        <v>-0.22131959827868353</v>
      </c>
      <c r="N16" s="2">
        <f t="shared" si="1"/>
        <v>1.4E-2</v>
      </c>
      <c r="P16" s="1">
        <v>-1</v>
      </c>
      <c r="Q16" s="6">
        <f t="shared" si="2"/>
        <v>-0.1</v>
      </c>
      <c r="R16" s="3">
        <f t="shared" si="3"/>
        <v>0.15865525393145699</v>
      </c>
      <c r="S16" s="3">
        <f t="shared" si="4"/>
        <v>2.4197072451914337</v>
      </c>
    </row>
    <row r="17" spans="1:19" x14ac:dyDescent="0.25">
      <c r="A17">
        <v>8</v>
      </c>
      <c r="B17">
        <v>6.9806560311106255E-2</v>
      </c>
      <c r="M17" s="3">
        <f t="shared" si="0"/>
        <v>-0.21855599279936838</v>
      </c>
      <c r="N17" s="2">
        <f t="shared" si="1"/>
        <v>1.6E-2</v>
      </c>
      <c r="P17" s="1">
        <v>-0.5</v>
      </c>
      <c r="Q17" s="6">
        <f t="shared" si="2"/>
        <v>-0.05</v>
      </c>
      <c r="R17" s="3">
        <f t="shared" si="3"/>
        <v>0.30853753872598688</v>
      </c>
      <c r="S17" s="3">
        <f t="shared" si="4"/>
        <v>3.5206532676429951</v>
      </c>
    </row>
    <row r="18" spans="1:19" x14ac:dyDescent="0.25">
      <c r="A18">
        <v>9</v>
      </c>
      <c r="B18">
        <v>-9.1902454393261071E-2</v>
      </c>
      <c r="M18" s="3">
        <f t="shared" si="0"/>
        <v>-0.21713250343860591</v>
      </c>
      <c r="N18" s="2">
        <f t="shared" si="1"/>
        <v>1.7999999999999999E-2</v>
      </c>
      <c r="P18" s="1">
        <v>0</v>
      </c>
      <c r="Q18" s="6">
        <f t="shared" si="2"/>
        <v>0</v>
      </c>
      <c r="R18" s="3">
        <f t="shared" si="3"/>
        <v>0.5</v>
      </c>
      <c r="S18" s="3">
        <f t="shared" si="4"/>
        <v>3.9894228040143269</v>
      </c>
    </row>
    <row r="19" spans="1:19" x14ac:dyDescent="0.25">
      <c r="A19">
        <v>10</v>
      </c>
      <c r="B19">
        <v>-4.6919124712534462E-2</v>
      </c>
      <c r="M19" s="3">
        <f t="shared" si="0"/>
        <v>-0.21154803277160542</v>
      </c>
      <c r="N19" s="2">
        <f t="shared" si="1"/>
        <v>0.02</v>
      </c>
      <c r="P19" s="1">
        <v>0.5</v>
      </c>
      <c r="Q19" s="6">
        <f t="shared" si="2"/>
        <v>0.05</v>
      </c>
      <c r="R19" s="3">
        <f t="shared" si="3"/>
        <v>0.69146246127401312</v>
      </c>
      <c r="S19" s="3">
        <f t="shared" si="4"/>
        <v>3.5206532676429951</v>
      </c>
    </row>
    <row r="20" spans="1:19" x14ac:dyDescent="0.25">
      <c r="A20">
        <v>11</v>
      </c>
      <c r="B20">
        <v>-0.11545969793310758</v>
      </c>
      <c r="M20" s="3">
        <f t="shared" si="0"/>
        <v>-0.20563922618835295</v>
      </c>
      <c r="N20" s="2">
        <f t="shared" si="1"/>
        <v>2.1999999999999999E-2</v>
      </c>
      <c r="P20" s="1">
        <v>1</v>
      </c>
      <c r="Q20" s="6">
        <f t="shared" si="2"/>
        <v>0.1</v>
      </c>
      <c r="R20" s="3">
        <f t="shared" si="3"/>
        <v>0.84134474606854304</v>
      </c>
      <c r="S20" s="3">
        <f t="shared" si="4"/>
        <v>2.4197072451914337</v>
      </c>
    </row>
    <row r="21" spans="1:19" x14ac:dyDescent="0.25">
      <c r="A21">
        <v>12</v>
      </c>
      <c r="B21">
        <v>6.1517273608925373E-2</v>
      </c>
      <c r="M21" s="3">
        <f t="shared" si="0"/>
        <v>-0.20354374538554165</v>
      </c>
      <c r="N21" s="2">
        <f t="shared" si="1"/>
        <v>2.4E-2</v>
      </c>
      <c r="P21" s="1">
        <v>1.5</v>
      </c>
      <c r="Q21" s="6">
        <f t="shared" si="2"/>
        <v>0.15000000000000002</v>
      </c>
      <c r="R21" s="3">
        <f t="shared" si="3"/>
        <v>0.93319279873114191</v>
      </c>
      <c r="S21" s="3">
        <f t="shared" si="4"/>
        <v>1.2951759566589167</v>
      </c>
    </row>
    <row r="22" spans="1:19" x14ac:dyDescent="0.25">
      <c r="A22">
        <v>13</v>
      </c>
      <c r="B22">
        <v>1.6629428367194159E-3</v>
      </c>
      <c r="M22" s="3">
        <f t="shared" si="0"/>
        <v>-0.20224855261808117</v>
      </c>
      <c r="N22" s="2">
        <f t="shared" si="1"/>
        <v>2.5999999999999999E-2</v>
      </c>
      <c r="P22" s="1">
        <v>2</v>
      </c>
      <c r="Q22" s="6">
        <f t="shared" si="2"/>
        <v>0.2</v>
      </c>
      <c r="R22" s="3">
        <f t="shared" si="3"/>
        <v>0.97724986805182079</v>
      </c>
      <c r="S22" s="3">
        <f t="shared" si="4"/>
        <v>0.53990966513188055</v>
      </c>
    </row>
    <row r="23" spans="1:19" x14ac:dyDescent="0.25">
      <c r="A23">
        <v>14</v>
      </c>
      <c r="B23">
        <v>4.36704667345224E-4</v>
      </c>
      <c r="M23" s="3">
        <f t="shared" si="0"/>
        <v>-0.2007574776639392</v>
      </c>
      <c r="N23" s="2">
        <f t="shared" si="1"/>
        <v>2.8000000000000001E-2</v>
      </c>
      <c r="P23" s="1">
        <v>2.5</v>
      </c>
      <c r="Q23" s="6">
        <f t="shared" si="2"/>
        <v>0.25</v>
      </c>
      <c r="R23" s="3">
        <f t="shared" si="3"/>
        <v>0.99379033467422384</v>
      </c>
      <c r="S23" s="3">
        <f t="shared" si="4"/>
        <v>0.17528300493568541</v>
      </c>
    </row>
    <row r="24" spans="1:19" x14ac:dyDescent="0.25">
      <c r="A24">
        <v>15</v>
      </c>
      <c r="B24">
        <v>-0.11518949188478317</v>
      </c>
      <c r="M24" s="3">
        <f t="shared" si="0"/>
        <v>-0.19285434549421646</v>
      </c>
      <c r="N24" s="2">
        <f t="shared" si="1"/>
        <v>0.03</v>
      </c>
      <c r="P24" s="1">
        <v>3</v>
      </c>
      <c r="Q24" s="6">
        <f t="shared" si="2"/>
        <v>0.30000000000000004</v>
      </c>
      <c r="R24" s="3">
        <f t="shared" si="3"/>
        <v>0.9986501019683699</v>
      </c>
      <c r="S24" s="3">
        <f t="shared" si="4"/>
        <v>4.4318484119379997E-2</v>
      </c>
    </row>
    <row r="25" spans="1:19" x14ac:dyDescent="0.25">
      <c r="A25">
        <v>16</v>
      </c>
      <c r="B25">
        <v>-0.30526071064864213</v>
      </c>
      <c r="M25" s="3">
        <f t="shared" si="0"/>
        <v>-0.18953716115391583</v>
      </c>
      <c r="N25" s="2">
        <f t="shared" si="1"/>
        <v>3.2000000000000001E-2</v>
      </c>
      <c r="P25" s="1">
        <v>3.5</v>
      </c>
      <c r="Q25" s="6">
        <f t="shared" si="2"/>
        <v>0.35000000000000003</v>
      </c>
      <c r="R25" s="3">
        <f t="shared" si="3"/>
        <v>0.99976737092096446</v>
      </c>
      <c r="S25" s="3">
        <f t="shared" si="4"/>
        <v>8.7268269504576015E-3</v>
      </c>
    </row>
    <row r="26" spans="1:19" x14ac:dyDescent="0.25">
      <c r="A26">
        <v>17</v>
      </c>
      <c r="B26">
        <v>-0.10410355332662512</v>
      </c>
      <c r="M26" s="3">
        <f t="shared" si="0"/>
        <v>-0.18795164436090278</v>
      </c>
      <c r="N26" s="2">
        <f t="shared" si="1"/>
        <v>3.4000000000000002E-2</v>
      </c>
      <c r="P26" s="1">
        <v>4</v>
      </c>
      <c r="Q26" s="6">
        <f t="shared" si="2"/>
        <v>0.4</v>
      </c>
      <c r="R26" s="3">
        <f t="shared" si="3"/>
        <v>0.99996832875816688</v>
      </c>
      <c r="S26" s="3">
        <f t="shared" si="4"/>
        <v>1.3383022576488536E-3</v>
      </c>
    </row>
    <row r="27" spans="1:19" x14ac:dyDescent="0.25">
      <c r="A27">
        <v>18</v>
      </c>
      <c r="B27">
        <v>6.2413724086143657E-3</v>
      </c>
      <c r="M27" s="3">
        <f t="shared" si="0"/>
        <v>-0.18248881489772345</v>
      </c>
      <c r="N27" s="2">
        <f t="shared" si="1"/>
        <v>3.5999999999999997E-2</v>
      </c>
    </row>
    <row r="28" spans="1:19" x14ac:dyDescent="0.25">
      <c r="A28">
        <v>19</v>
      </c>
      <c r="B28">
        <v>0.14823460389500795</v>
      </c>
      <c r="M28" s="3">
        <f t="shared" si="0"/>
        <v>-0.17819068348158662</v>
      </c>
      <c r="N28" s="2">
        <f t="shared" si="1"/>
        <v>3.7999999999999999E-2</v>
      </c>
    </row>
    <row r="29" spans="1:19" x14ac:dyDescent="0.25">
      <c r="A29">
        <v>20</v>
      </c>
      <c r="B29">
        <v>9.5228196324591896E-2</v>
      </c>
      <c r="M29" s="3">
        <f t="shared" si="0"/>
        <v>-0.1707136793829834</v>
      </c>
      <c r="N29" s="2">
        <f t="shared" si="1"/>
        <v>0.04</v>
      </c>
    </row>
    <row r="30" spans="1:19" x14ac:dyDescent="0.25">
      <c r="A30">
        <v>21</v>
      </c>
      <c r="B30">
        <v>8.5830672301520139E-2</v>
      </c>
      <c r="M30" s="3">
        <f t="shared" si="0"/>
        <v>-0.16700965762303774</v>
      </c>
      <c r="N30" s="2">
        <f t="shared" si="1"/>
        <v>4.2000000000000003E-2</v>
      </c>
    </row>
    <row r="31" spans="1:19" x14ac:dyDescent="0.25">
      <c r="A31">
        <v>22</v>
      </c>
      <c r="B31">
        <v>4.2317889175623728E-2</v>
      </c>
      <c r="M31" s="3">
        <f t="shared" si="0"/>
        <v>-0.16674394572803702</v>
      </c>
      <c r="N31" s="2">
        <f t="shared" si="1"/>
        <v>4.3999999999999997E-2</v>
      </c>
    </row>
    <row r="32" spans="1:19" x14ac:dyDescent="0.25">
      <c r="A32">
        <v>23</v>
      </c>
      <c r="B32">
        <v>-0.10678586305048221</v>
      </c>
      <c r="M32" s="3">
        <f t="shared" si="0"/>
        <v>-0.16650272317722725</v>
      </c>
      <c r="N32" s="2">
        <f t="shared" si="1"/>
        <v>4.5999999999999999E-2</v>
      </c>
    </row>
    <row r="33" spans="1:14" x14ac:dyDescent="0.25">
      <c r="A33">
        <v>24</v>
      </c>
      <c r="B33">
        <v>-4.748334924121362E-2</v>
      </c>
      <c r="M33" s="3">
        <f t="shared" si="0"/>
        <v>-0.16599384135433967</v>
      </c>
      <c r="N33" s="2">
        <f t="shared" si="1"/>
        <v>4.8000000000000001E-2</v>
      </c>
    </row>
    <row r="34" spans="1:14" x14ac:dyDescent="0.25">
      <c r="A34">
        <v>25</v>
      </c>
      <c r="B34">
        <v>0.13727261032220089</v>
      </c>
      <c r="M34" s="3">
        <f t="shared" si="0"/>
        <v>-0.1631610088021177</v>
      </c>
      <c r="N34" s="2">
        <f t="shared" si="1"/>
        <v>0.05</v>
      </c>
    </row>
    <row r="35" spans="1:14" x14ac:dyDescent="0.25">
      <c r="A35">
        <v>26</v>
      </c>
      <c r="B35">
        <v>0.1630338561088277</v>
      </c>
      <c r="M35" s="3">
        <f t="shared" si="0"/>
        <v>-0.15838317198501356</v>
      </c>
      <c r="N35" s="2">
        <f t="shared" si="1"/>
        <v>5.1999999999999998E-2</v>
      </c>
    </row>
    <row r="36" spans="1:14" x14ac:dyDescent="0.25">
      <c r="A36">
        <v>27</v>
      </c>
      <c r="B36">
        <v>4.2830736913940862E-2</v>
      </c>
      <c r="M36" s="3">
        <f t="shared" si="0"/>
        <v>-0.15794005597475835</v>
      </c>
      <c r="N36" s="2">
        <f t="shared" si="1"/>
        <v>5.3999999999999999E-2</v>
      </c>
    </row>
    <row r="37" spans="1:14" x14ac:dyDescent="0.25">
      <c r="A37">
        <v>28</v>
      </c>
      <c r="B37">
        <v>2.9266271422188014E-2</v>
      </c>
      <c r="M37" s="3">
        <f t="shared" si="0"/>
        <v>-0.15719907748191295</v>
      </c>
      <c r="N37" s="2">
        <f t="shared" si="1"/>
        <v>5.6000000000000001E-2</v>
      </c>
    </row>
    <row r="38" spans="1:14" x14ac:dyDescent="0.25">
      <c r="A38">
        <v>29</v>
      </c>
      <c r="B38">
        <v>-0.1448633668012124</v>
      </c>
      <c r="M38" s="3">
        <f t="shared" si="0"/>
        <v>-0.15645405781603217</v>
      </c>
      <c r="N38" s="2">
        <f t="shared" si="1"/>
        <v>5.8000000000000003E-2</v>
      </c>
    </row>
    <row r="39" spans="1:14" x14ac:dyDescent="0.25">
      <c r="A39">
        <v>30</v>
      </c>
      <c r="B39">
        <v>-4.9650499870805831E-2</v>
      </c>
      <c r="M39" s="3">
        <f t="shared" si="0"/>
        <v>-0.14533496280794456</v>
      </c>
      <c r="N39" s="2">
        <f t="shared" si="1"/>
        <v>0.06</v>
      </c>
    </row>
    <row r="40" spans="1:14" x14ac:dyDescent="0.25">
      <c r="A40">
        <v>31</v>
      </c>
      <c r="B40">
        <v>0.12796135138152856</v>
      </c>
      <c r="M40" s="3">
        <f t="shared" si="0"/>
        <v>-0.1452169916349664</v>
      </c>
      <c r="N40" s="2">
        <f t="shared" si="1"/>
        <v>6.2E-2</v>
      </c>
    </row>
    <row r="41" spans="1:14" x14ac:dyDescent="0.25">
      <c r="A41">
        <v>32</v>
      </c>
      <c r="B41">
        <v>0.10471277000060684</v>
      </c>
      <c r="M41" s="3">
        <f t="shared" si="0"/>
        <v>-0.1448633668012124</v>
      </c>
      <c r="N41" s="2">
        <f t="shared" si="1"/>
        <v>6.4000000000000001E-2</v>
      </c>
    </row>
    <row r="42" spans="1:14" x14ac:dyDescent="0.25">
      <c r="A42">
        <v>33</v>
      </c>
      <c r="B42">
        <v>-0.13044482711644542</v>
      </c>
      <c r="M42" s="3">
        <f t="shared" si="0"/>
        <v>-0.14486246633673475</v>
      </c>
      <c r="N42" s="2">
        <f t="shared" si="1"/>
        <v>6.6000000000000003E-2</v>
      </c>
    </row>
    <row r="43" spans="1:14" x14ac:dyDescent="0.25">
      <c r="A43">
        <v>34</v>
      </c>
      <c r="B43">
        <v>4.7124302206414614E-2</v>
      </c>
      <c r="M43" s="3">
        <f t="shared" si="0"/>
        <v>-0.14260029911898484</v>
      </c>
      <c r="N43" s="2">
        <f t="shared" si="1"/>
        <v>6.8000000000000005E-2</v>
      </c>
    </row>
    <row r="44" spans="1:14" x14ac:dyDescent="0.25">
      <c r="A44">
        <v>35</v>
      </c>
      <c r="B44">
        <v>0.20183779324745596</v>
      </c>
      <c r="M44" s="3">
        <f t="shared" si="0"/>
        <v>-0.1403974926364224</v>
      </c>
      <c r="N44" s="2">
        <f t="shared" si="1"/>
        <v>7.0000000000000007E-2</v>
      </c>
    </row>
    <row r="45" spans="1:14" x14ac:dyDescent="0.25">
      <c r="A45">
        <v>36</v>
      </c>
      <c r="B45">
        <v>-1.6001824752942947E-3</v>
      </c>
      <c r="M45" s="3">
        <f t="shared" si="0"/>
        <v>-0.13643964742371373</v>
      </c>
      <c r="N45" s="2">
        <f t="shared" si="1"/>
        <v>7.1999999999999995E-2</v>
      </c>
    </row>
    <row r="46" spans="1:14" x14ac:dyDescent="0.25">
      <c r="A46">
        <v>37</v>
      </c>
      <c r="B46">
        <v>0.10641179433850712</v>
      </c>
      <c r="M46" s="3">
        <f t="shared" si="0"/>
        <v>-0.13372628084078186</v>
      </c>
      <c r="N46" s="2">
        <f t="shared" si="1"/>
        <v>7.3999999999999996E-2</v>
      </c>
    </row>
    <row r="47" spans="1:14" x14ac:dyDescent="0.25">
      <c r="A47">
        <v>38</v>
      </c>
      <c r="B47">
        <v>-0.14486246633673475</v>
      </c>
      <c r="M47" s="3">
        <f t="shared" si="0"/>
        <v>-0.13307471683936231</v>
      </c>
      <c r="N47" s="2">
        <f t="shared" si="1"/>
        <v>7.5999999999999998E-2</v>
      </c>
    </row>
    <row r="48" spans="1:14" x14ac:dyDescent="0.25">
      <c r="A48">
        <v>39</v>
      </c>
      <c r="B48">
        <v>1.6707220837796549E-2</v>
      </c>
      <c r="M48" s="3">
        <f t="shared" si="0"/>
        <v>-0.1323102152085846</v>
      </c>
      <c r="N48" s="2">
        <f t="shared" si="1"/>
        <v>7.8E-2</v>
      </c>
    </row>
    <row r="49" spans="1:14" x14ac:dyDescent="0.25">
      <c r="A49">
        <v>40</v>
      </c>
      <c r="B49">
        <v>0.11229654036313207</v>
      </c>
      <c r="M49" s="3">
        <f t="shared" si="0"/>
        <v>-0.13223867519656168</v>
      </c>
      <c r="N49" s="2">
        <f t="shared" si="1"/>
        <v>0.08</v>
      </c>
    </row>
    <row r="50" spans="1:14" x14ac:dyDescent="0.25">
      <c r="A50">
        <v>41</v>
      </c>
      <c r="B50">
        <v>-3.5558529745589817E-2</v>
      </c>
      <c r="M50" s="3">
        <f t="shared" si="0"/>
        <v>-0.13044482711644542</v>
      </c>
      <c r="N50" s="2">
        <f t="shared" si="1"/>
        <v>8.2000000000000003E-2</v>
      </c>
    </row>
    <row r="51" spans="1:14" x14ac:dyDescent="0.25">
      <c r="A51">
        <v>42</v>
      </c>
      <c r="B51">
        <v>2.9012552583245355E-2</v>
      </c>
      <c r="M51" s="3">
        <f t="shared" si="0"/>
        <v>-0.12986036064692288</v>
      </c>
      <c r="N51" s="2">
        <f t="shared" si="1"/>
        <v>8.4000000000000005E-2</v>
      </c>
    </row>
    <row r="52" spans="1:14" x14ac:dyDescent="0.25">
      <c r="A52">
        <v>43</v>
      </c>
      <c r="B52">
        <v>-0.21713250343860591</v>
      </c>
      <c r="M52" s="3">
        <f t="shared" si="0"/>
        <v>-0.12863618638108995</v>
      </c>
      <c r="N52" s="2">
        <f t="shared" si="1"/>
        <v>8.5999999999999993E-2</v>
      </c>
    </row>
    <row r="53" spans="1:14" x14ac:dyDescent="0.25">
      <c r="A53">
        <v>44</v>
      </c>
      <c r="B53">
        <v>4.656548695827932E-2</v>
      </c>
      <c r="M53" s="3">
        <f t="shared" si="0"/>
        <v>-0.12862900476517136</v>
      </c>
      <c r="N53" s="2">
        <f t="shared" si="1"/>
        <v>8.7999999999999995E-2</v>
      </c>
    </row>
    <row r="54" spans="1:14" x14ac:dyDescent="0.25">
      <c r="A54">
        <v>45</v>
      </c>
      <c r="B54">
        <v>0.18621980855886414</v>
      </c>
      <c r="M54" s="3">
        <f t="shared" si="0"/>
        <v>-0.12786675850488122</v>
      </c>
      <c r="N54" s="2">
        <f t="shared" si="1"/>
        <v>0.09</v>
      </c>
    </row>
    <row r="55" spans="1:14" x14ac:dyDescent="0.25">
      <c r="A55">
        <v>46</v>
      </c>
      <c r="B55">
        <v>-3.0201973371474705E-2</v>
      </c>
      <c r="M55" s="3">
        <f t="shared" si="0"/>
        <v>-0.12640497480719076</v>
      </c>
      <c r="N55" s="2">
        <f t="shared" si="1"/>
        <v>9.1999999999999998E-2</v>
      </c>
    </row>
    <row r="56" spans="1:14" x14ac:dyDescent="0.25">
      <c r="A56">
        <v>47</v>
      </c>
      <c r="B56">
        <v>-5.9024462436082531E-2</v>
      </c>
      <c r="M56" s="3">
        <f t="shared" si="0"/>
        <v>-0.12551977125232613</v>
      </c>
      <c r="N56" s="2">
        <f t="shared" si="1"/>
        <v>9.4E-2</v>
      </c>
    </row>
    <row r="57" spans="1:14" x14ac:dyDescent="0.25">
      <c r="A57">
        <v>48</v>
      </c>
      <c r="B57">
        <v>0.14905797019669137</v>
      </c>
      <c r="M57" s="3">
        <f t="shared" si="0"/>
        <v>-0.12444543365648231</v>
      </c>
      <c r="N57" s="2">
        <f t="shared" si="1"/>
        <v>9.6000000000000002E-2</v>
      </c>
    </row>
    <row r="58" spans="1:14" x14ac:dyDescent="0.25">
      <c r="A58">
        <v>49</v>
      </c>
      <c r="B58">
        <v>0.11821365088241893</v>
      </c>
      <c r="M58" s="3">
        <f t="shared" si="0"/>
        <v>-0.12339469147188359</v>
      </c>
      <c r="N58" s="2">
        <f t="shared" si="1"/>
        <v>9.8000000000000004E-2</v>
      </c>
    </row>
    <row r="59" spans="1:14" x14ac:dyDescent="0.25">
      <c r="A59">
        <v>50</v>
      </c>
      <c r="B59">
        <v>2.0800405532874211E-2</v>
      </c>
      <c r="M59" s="3">
        <f t="shared" si="0"/>
        <v>-0.12186153377156934</v>
      </c>
      <c r="N59" s="2">
        <f t="shared" si="1"/>
        <v>0.1</v>
      </c>
    </row>
    <row r="60" spans="1:14" x14ac:dyDescent="0.25">
      <c r="A60">
        <v>51</v>
      </c>
      <c r="B60">
        <v>-0.22131959827868353</v>
      </c>
      <c r="M60" s="3">
        <f t="shared" si="0"/>
        <v>-0.11734096331272824</v>
      </c>
      <c r="N60" s="2">
        <f t="shared" si="1"/>
        <v>0.10199999999999999</v>
      </c>
    </row>
    <row r="61" spans="1:14" x14ac:dyDescent="0.25">
      <c r="A61">
        <v>52</v>
      </c>
      <c r="B61">
        <v>-0.11621903040143258</v>
      </c>
      <c r="M61" s="3">
        <f t="shared" si="0"/>
        <v>-0.11621903040143258</v>
      </c>
      <c r="N61" s="2">
        <f t="shared" si="1"/>
        <v>0.104</v>
      </c>
    </row>
    <row r="62" spans="1:14" x14ac:dyDescent="0.25">
      <c r="A62">
        <v>53</v>
      </c>
      <c r="B62">
        <v>7.702813146005702E-2</v>
      </c>
      <c r="M62" s="3">
        <f t="shared" si="0"/>
        <v>-0.11613528395146409</v>
      </c>
      <c r="N62" s="2">
        <f t="shared" si="1"/>
        <v>0.106</v>
      </c>
    </row>
    <row r="63" spans="1:14" x14ac:dyDescent="0.25">
      <c r="A63">
        <v>54</v>
      </c>
      <c r="B63">
        <v>-2.2494887231505396E-2</v>
      </c>
      <c r="M63" s="3">
        <f t="shared" si="0"/>
        <v>-0.11545969793310758</v>
      </c>
      <c r="N63" s="2">
        <f t="shared" si="1"/>
        <v>0.108</v>
      </c>
    </row>
    <row r="64" spans="1:14" x14ac:dyDescent="0.25">
      <c r="A64">
        <v>55</v>
      </c>
      <c r="B64">
        <v>0.14116132846979743</v>
      </c>
      <c r="M64" s="3">
        <f t="shared" si="0"/>
        <v>-0.11518949188478317</v>
      </c>
      <c r="N64" s="2">
        <f t="shared" si="1"/>
        <v>0.11</v>
      </c>
    </row>
    <row r="65" spans="1:14" x14ac:dyDescent="0.25">
      <c r="A65">
        <v>56</v>
      </c>
      <c r="B65">
        <v>-6.6915514531860051E-2</v>
      </c>
      <c r="M65" s="3">
        <f t="shared" si="0"/>
        <v>-0.11455202350457633</v>
      </c>
      <c r="N65" s="2">
        <f t="shared" si="1"/>
        <v>0.112</v>
      </c>
    </row>
    <row r="66" spans="1:14" x14ac:dyDescent="0.25">
      <c r="A66">
        <v>57</v>
      </c>
      <c r="B66">
        <v>7.7015877952774425E-2</v>
      </c>
      <c r="M66" s="3">
        <f t="shared" si="0"/>
        <v>-0.1133605468577214</v>
      </c>
      <c r="N66" s="2">
        <f t="shared" si="1"/>
        <v>0.114</v>
      </c>
    </row>
    <row r="67" spans="1:14" x14ac:dyDescent="0.25">
      <c r="A67">
        <v>58</v>
      </c>
      <c r="B67">
        <v>8.1685503602184115E-2</v>
      </c>
      <c r="M67" s="3">
        <f t="shared" si="0"/>
        <v>-0.1126768059942392</v>
      </c>
      <c r="N67" s="2">
        <f t="shared" si="1"/>
        <v>0.11600000000000001</v>
      </c>
    </row>
    <row r="68" spans="1:14" x14ac:dyDescent="0.25">
      <c r="A68">
        <v>59</v>
      </c>
      <c r="B68">
        <v>1.4234977700693313E-2</v>
      </c>
      <c r="M68" s="3">
        <f t="shared" si="0"/>
        <v>-0.11229993017377773</v>
      </c>
      <c r="N68" s="2">
        <f t="shared" si="1"/>
        <v>0.11799999999999999</v>
      </c>
    </row>
    <row r="69" spans="1:14" x14ac:dyDescent="0.25">
      <c r="A69">
        <v>60</v>
      </c>
      <c r="B69">
        <v>-1.8474539741354181E-2</v>
      </c>
      <c r="M69" s="3">
        <f t="shared" si="0"/>
        <v>-0.11201530384447247</v>
      </c>
      <c r="N69" s="2">
        <f t="shared" si="1"/>
        <v>0.12</v>
      </c>
    </row>
    <row r="70" spans="1:14" x14ac:dyDescent="0.25">
      <c r="A70">
        <v>61</v>
      </c>
      <c r="B70">
        <v>4.4474855143556154E-2</v>
      </c>
      <c r="M70" s="3">
        <f t="shared" si="0"/>
        <v>-0.11175224429132956</v>
      </c>
      <c r="N70" s="2">
        <f t="shared" si="1"/>
        <v>0.122</v>
      </c>
    </row>
    <row r="71" spans="1:14" x14ac:dyDescent="0.25">
      <c r="A71">
        <v>62</v>
      </c>
      <c r="B71">
        <v>-9.4916380078571266E-3</v>
      </c>
      <c r="M71" s="3">
        <f t="shared" si="0"/>
        <v>-0.10995345498443948</v>
      </c>
      <c r="N71" s="2">
        <f t="shared" si="1"/>
        <v>0.124</v>
      </c>
    </row>
    <row r="72" spans="1:14" x14ac:dyDescent="0.25">
      <c r="A72">
        <v>63</v>
      </c>
      <c r="B72">
        <v>-5.5182647716295288E-2</v>
      </c>
      <c r="M72" s="3">
        <f t="shared" si="0"/>
        <v>-0.10678586305048221</v>
      </c>
      <c r="N72" s="2">
        <f t="shared" si="1"/>
        <v>0.126</v>
      </c>
    </row>
    <row r="73" spans="1:14" x14ac:dyDescent="0.25">
      <c r="A73">
        <v>64</v>
      </c>
      <c r="B73">
        <v>0.15095129933175197</v>
      </c>
      <c r="M73" s="3">
        <f t="shared" si="0"/>
        <v>-0.10410355332662512</v>
      </c>
      <c r="N73" s="2">
        <f t="shared" si="1"/>
        <v>0.128</v>
      </c>
    </row>
    <row r="74" spans="1:14" x14ac:dyDescent="0.25">
      <c r="A74">
        <v>65</v>
      </c>
      <c r="B74">
        <v>5.4334228540543275E-3</v>
      </c>
      <c r="M74" s="3">
        <f t="shared" si="0"/>
        <v>-0.10369579553981439</v>
      </c>
      <c r="N74" s="2">
        <f t="shared" si="1"/>
        <v>0.13</v>
      </c>
    </row>
    <row r="75" spans="1:14" x14ac:dyDescent="0.25">
      <c r="A75">
        <v>66</v>
      </c>
      <c r="B75">
        <v>0.20285335243833755</v>
      </c>
      <c r="M75" s="3">
        <f t="shared" ref="M75:M138" si="5">SMALL($B$10:$B$509,ROW()-9)</f>
        <v>-0.10337557119887215</v>
      </c>
      <c r="N75" s="2">
        <f t="shared" ref="N75:N138" si="6">(ROW()-9)/500</f>
        <v>0.13200000000000001</v>
      </c>
    </row>
    <row r="76" spans="1:14" x14ac:dyDescent="0.25">
      <c r="A76">
        <v>67</v>
      </c>
      <c r="B76">
        <v>-5.4013730561562681E-2</v>
      </c>
      <c r="M76" s="3">
        <f t="shared" si="5"/>
        <v>-0.10245296349138373</v>
      </c>
      <c r="N76" s="2">
        <f t="shared" si="6"/>
        <v>0.13400000000000001</v>
      </c>
    </row>
    <row r="77" spans="1:14" x14ac:dyDescent="0.25">
      <c r="A77">
        <v>68</v>
      </c>
      <c r="B77">
        <v>4.0784535984009322E-2</v>
      </c>
      <c r="M77" s="3">
        <f t="shared" si="5"/>
        <v>-0.1013787312500018</v>
      </c>
      <c r="N77" s="2">
        <f t="shared" si="6"/>
        <v>0.13600000000000001</v>
      </c>
    </row>
    <row r="78" spans="1:14" x14ac:dyDescent="0.25">
      <c r="A78">
        <v>69</v>
      </c>
      <c r="B78">
        <v>-5.7895850303931365E-2</v>
      </c>
      <c r="M78" s="3">
        <f t="shared" si="5"/>
        <v>-0.10117754940084603</v>
      </c>
      <c r="N78" s="2">
        <f t="shared" si="6"/>
        <v>0.13800000000000001</v>
      </c>
    </row>
    <row r="79" spans="1:14" x14ac:dyDescent="0.25">
      <c r="A79">
        <v>70</v>
      </c>
      <c r="B79">
        <v>-6.3911832756393547E-2</v>
      </c>
      <c r="M79" s="3">
        <f t="shared" si="5"/>
        <v>-9.7804284198927657E-2</v>
      </c>
      <c r="N79" s="2">
        <f t="shared" si="6"/>
        <v>0.14000000000000001</v>
      </c>
    </row>
    <row r="80" spans="1:14" x14ac:dyDescent="0.25">
      <c r="A80">
        <v>71</v>
      </c>
      <c r="B80">
        <v>0.17226181230333831</v>
      </c>
      <c r="M80" s="3">
        <f t="shared" si="5"/>
        <v>-9.4591860408226092E-2</v>
      </c>
      <c r="N80" s="2">
        <f t="shared" si="6"/>
        <v>0.14199999999999999</v>
      </c>
    </row>
    <row r="81" spans="1:14" x14ac:dyDescent="0.25">
      <c r="A81">
        <v>72</v>
      </c>
      <c r="B81">
        <v>-8.7951754660434409E-2</v>
      </c>
      <c r="M81" s="3">
        <f t="shared" si="5"/>
        <v>-9.442149508916399E-2</v>
      </c>
      <c r="N81" s="2">
        <f t="shared" si="6"/>
        <v>0.14399999999999999</v>
      </c>
    </row>
    <row r="82" spans="1:14" x14ac:dyDescent="0.25">
      <c r="A82">
        <v>73</v>
      </c>
      <c r="B82">
        <v>3.274006843117238E-2</v>
      </c>
      <c r="M82" s="3">
        <f t="shared" si="5"/>
        <v>-9.2328891380920264E-2</v>
      </c>
      <c r="N82" s="2">
        <f t="shared" si="6"/>
        <v>0.14599999999999999</v>
      </c>
    </row>
    <row r="83" spans="1:14" x14ac:dyDescent="0.25">
      <c r="A83">
        <v>74</v>
      </c>
      <c r="B83">
        <v>-0.12444543365648231</v>
      </c>
      <c r="M83" s="3">
        <f t="shared" si="5"/>
        <v>-9.1902454393261071E-2</v>
      </c>
      <c r="N83" s="2">
        <f t="shared" si="6"/>
        <v>0.14799999999999999</v>
      </c>
    </row>
    <row r="84" spans="1:14" x14ac:dyDescent="0.25">
      <c r="A84">
        <v>75</v>
      </c>
      <c r="B84">
        <v>-1.4003322833688001E-2</v>
      </c>
      <c r="M84" s="3">
        <f t="shared" si="5"/>
        <v>-9.0870992824962193E-2</v>
      </c>
      <c r="N84" s="2">
        <f t="shared" si="6"/>
        <v>0.15</v>
      </c>
    </row>
    <row r="85" spans="1:14" x14ac:dyDescent="0.25">
      <c r="A85">
        <v>76</v>
      </c>
      <c r="B85">
        <v>-9.7804284198927657E-2</v>
      </c>
      <c r="M85" s="3">
        <f t="shared" si="5"/>
        <v>-9.0481012412125819E-2</v>
      </c>
      <c r="N85" s="2">
        <f t="shared" si="6"/>
        <v>0.152</v>
      </c>
    </row>
    <row r="86" spans="1:14" x14ac:dyDescent="0.25">
      <c r="A86">
        <v>77</v>
      </c>
      <c r="B86">
        <v>0.10239651818971074</v>
      </c>
      <c r="M86" s="3">
        <f t="shared" si="5"/>
        <v>-8.9926787173244455E-2</v>
      </c>
      <c r="N86" s="2">
        <f t="shared" si="6"/>
        <v>0.154</v>
      </c>
    </row>
    <row r="87" spans="1:14" x14ac:dyDescent="0.25">
      <c r="A87">
        <v>78</v>
      </c>
      <c r="B87">
        <v>-2.7897518445650082E-3</v>
      </c>
      <c r="M87" s="3">
        <f t="shared" si="5"/>
        <v>-8.8877795119230579E-2</v>
      </c>
      <c r="N87" s="2">
        <f t="shared" si="6"/>
        <v>0.156</v>
      </c>
    </row>
    <row r="88" spans="1:14" x14ac:dyDescent="0.25">
      <c r="A88">
        <v>79</v>
      </c>
      <c r="B88">
        <v>9.2179488080645619E-2</v>
      </c>
      <c r="M88" s="3">
        <f t="shared" si="5"/>
        <v>-8.7951754660434409E-2</v>
      </c>
      <c r="N88" s="2">
        <f t="shared" si="6"/>
        <v>0.158</v>
      </c>
    </row>
    <row r="89" spans="1:14" x14ac:dyDescent="0.25">
      <c r="A89">
        <v>80</v>
      </c>
      <c r="B89">
        <v>-3.4246624152001359E-2</v>
      </c>
      <c r="M89" s="3">
        <f t="shared" si="5"/>
        <v>-8.6546560812042123E-2</v>
      </c>
      <c r="N89" s="2">
        <f t="shared" si="6"/>
        <v>0.16</v>
      </c>
    </row>
    <row r="90" spans="1:14" x14ac:dyDescent="0.25">
      <c r="A90">
        <v>81</v>
      </c>
      <c r="B90">
        <v>-0.12862900476517136</v>
      </c>
      <c r="M90" s="3">
        <f t="shared" si="5"/>
        <v>-8.6106588869091935E-2</v>
      </c>
      <c r="N90" s="2">
        <f t="shared" si="6"/>
        <v>0.16200000000000001</v>
      </c>
    </row>
    <row r="91" spans="1:14" x14ac:dyDescent="0.25">
      <c r="A91">
        <v>82</v>
      </c>
      <c r="B91">
        <v>-0.28256743975594689</v>
      </c>
      <c r="M91" s="3">
        <f t="shared" si="5"/>
        <v>-8.5999717740870243E-2</v>
      </c>
      <c r="N91" s="2">
        <f t="shared" si="6"/>
        <v>0.16400000000000001</v>
      </c>
    </row>
    <row r="92" spans="1:14" x14ac:dyDescent="0.25">
      <c r="A92">
        <v>83</v>
      </c>
      <c r="B92">
        <v>0.1184303383394637</v>
      </c>
      <c r="M92" s="3">
        <f t="shared" si="5"/>
        <v>-8.3849856843902101E-2</v>
      </c>
      <c r="N92" s="2">
        <f t="shared" si="6"/>
        <v>0.16600000000000001</v>
      </c>
    </row>
    <row r="93" spans="1:14" x14ac:dyDescent="0.25">
      <c r="A93">
        <v>84</v>
      </c>
      <c r="B93">
        <v>-0.14533496280794456</v>
      </c>
      <c r="M93" s="3">
        <f t="shared" si="5"/>
        <v>-8.3160379010158603E-2</v>
      </c>
      <c r="N93" s="2">
        <f t="shared" si="6"/>
        <v>0.16800000000000001</v>
      </c>
    </row>
    <row r="94" spans="1:14" x14ac:dyDescent="0.25">
      <c r="A94">
        <v>85</v>
      </c>
      <c r="B94">
        <v>-2.6976712548574838E-2</v>
      </c>
      <c r="M94" s="3">
        <f t="shared" si="5"/>
        <v>-8.3091632686223771E-2</v>
      </c>
      <c r="N94" s="2">
        <f t="shared" si="6"/>
        <v>0.17</v>
      </c>
    </row>
    <row r="95" spans="1:14" x14ac:dyDescent="0.25">
      <c r="A95">
        <v>86</v>
      </c>
      <c r="B95">
        <v>-3.3018126065429865E-2</v>
      </c>
      <c r="M95" s="3">
        <f t="shared" si="5"/>
        <v>-8.2425936150627224E-2</v>
      </c>
      <c r="N95" s="2">
        <f t="shared" si="6"/>
        <v>0.17199999999999999</v>
      </c>
    </row>
    <row r="96" spans="1:14" x14ac:dyDescent="0.25">
      <c r="A96">
        <v>87</v>
      </c>
      <c r="B96">
        <v>-0.11175224429132956</v>
      </c>
      <c r="M96" s="3">
        <f t="shared" si="5"/>
        <v>-8.1749069666768898E-2</v>
      </c>
      <c r="N96" s="2">
        <f t="shared" si="6"/>
        <v>0.17399999999999999</v>
      </c>
    </row>
    <row r="97" spans="1:14" x14ac:dyDescent="0.25">
      <c r="A97">
        <v>88</v>
      </c>
      <c r="B97">
        <v>5.2925531173859688E-2</v>
      </c>
      <c r="M97" s="3">
        <f t="shared" si="5"/>
        <v>-8.1461212464157745E-2</v>
      </c>
      <c r="N97" s="2">
        <f t="shared" si="6"/>
        <v>0.17599999999999999</v>
      </c>
    </row>
    <row r="98" spans="1:14" x14ac:dyDescent="0.25">
      <c r="A98">
        <v>89</v>
      </c>
      <c r="B98">
        <v>6.243946884275129E-2</v>
      </c>
      <c r="M98" s="3">
        <f t="shared" si="5"/>
        <v>-8.107785175869299E-2</v>
      </c>
      <c r="N98" s="2">
        <f t="shared" si="6"/>
        <v>0.17799999999999999</v>
      </c>
    </row>
    <row r="99" spans="1:14" x14ac:dyDescent="0.25">
      <c r="A99">
        <v>90</v>
      </c>
      <c r="B99">
        <v>-2.9741228943094673E-2</v>
      </c>
      <c r="M99" s="3">
        <f t="shared" si="5"/>
        <v>-8.0761653295370633E-2</v>
      </c>
      <c r="N99" s="2">
        <f t="shared" si="6"/>
        <v>0.18</v>
      </c>
    </row>
    <row r="100" spans="1:14" x14ac:dyDescent="0.25">
      <c r="A100">
        <v>91</v>
      </c>
      <c r="B100">
        <v>-8.0761653295370633E-2</v>
      </c>
      <c r="M100" s="3">
        <f t="shared" si="5"/>
        <v>-7.9443083047565574E-2</v>
      </c>
      <c r="N100" s="2">
        <f t="shared" si="6"/>
        <v>0.182</v>
      </c>
    </row>
    <row r="101" spans="1:14" x14ac:dyDescent="0.25">
      <c r="A101">
        <v>92</v>
      </c>
      <c r="B101">
        <v>4.6981768881910149E-2</v>
      </c>
      <c r="M101" s="3">
        <f t="shared" si="5"/>
        <v>-7.818886383459242E-2</v>
      </c>
      <c r="N101" s="2">
        <f t="shared" si="6"/>
        <v>0.184</v>
      </c>
    </row>
    <row r="102" spans="1:14" x14ac:dyDescent="0.25">
      <c r="A102">
        <v>93</v>
      </c>
      <c r="B102">
        <v>7.417754012263543E-2</v>
      </c>
      <c r="M102" s="3">
        <f t="shared" si="5"/>
        <v>-7.3889233971007259E-2</v>
      </c>
      <c r="N102" s="2">
        <f t="shared" si="6"/>
        <v>0.186</v>
      </c>
    </row>
    <row r="103" spans="1:14" x14ac:dyDescent="0.25">
      <c r="A103">
        <v>94</v>
      </c>
      <c r="B103">
        <v>3.9512812534431056E-2</v>
      </c>
      <c r="M103" s="3">
        <f t="shared" si="5"/>
        <v>-7.3778554118564973E-2</v>
      </c>
      <c r="N103" s="2">
        <f t="shared" si="6"/>
        <v>0.188</v>
      </c>
    </row>
    <row r="104" spans="1:14" x14ac:dyDescent="0.25">
      <c r="A104">
        <v>95</v>
      </c>
      <c r="B104">
        <v>7.8381075430366445E-2</v>
      </c>
      <c r="M104" s="3">
        <f t="shared" si="5"/>
        <v>-7.2868120162538491E-2</v>
      </c>
      <c r="N104" s="2">
        <f t="shared" si="6"/>
        <v>0.19</v>
      </c>
    </row>
    <row r="105" spans="1:14" x14ac:dyDescent="0.25">
      <c r="A105">
        <v>96</v>
      </c>
      <c r="B105">
        <v>-7.4319480267514559E-3</v>
      </c>
      <c r="M105" s="3">
        <f t="shared" si="5"/>
        <v>-7.2591500823708535E-2</v>
      </c>
      <c r="N105" s="2">
        <f t="shared" si="6"/>
        <v>0.192</v>
      </c>
    </row>
    <row r="106" spans="1:14" x14ac:dyDescent="0.25">
      <c r="A106">
        <v>97</v>
      </c>
      <c r="B106">
        <v>5.1832161100659739E-2</v>
      </c>
      <c r="M106" s="3">
        <f t="shared" si="5"/>
        <v>-7.2455568298828307E-2</v>
      </c>
      <c r="N106" s="2">
        <f t="shared" si="6"/>
        <v>0.19400000000000001</v>
      </c>
    </row>
    <row r="107" spans="1:14" x14ac:dyDescent="0.25">
      <c r="A107">
        <v>98</v>
      </c>
      <c r="B107">
        <v>0.1965443331117209</v>
      </c>
      <c r="M107" s="3">
        <f t="shared" si="5"/>
        <v>-7.2097176985339781E-2</v>
      </c>
      <c r="N107" s="2">
        <f t="shared" si="6"/>
        <v>0.19600000000000001</v>
      </c>
    </row>
    <row r="108" spans="1:14" x14ac:dyDescent="0.25">
      <c r="A108">
        <v>99</v>
      </c>
      <c r="B108">
        <v>0.11245381031479532</v>
      </c>
      <c r="M108" s="3">
        <f t="shared" si="5"/>
        <v>-7.0495358660338167E-2</v>
      </c>
      <c r="N108" s="2">
        <f t="shared" si="6"/>
        <v>0.19800000000000001</v>
      </c>
    </row>
    <row r="109" spans="1:14" x14ac:dyDescent="0.25">
      <c r="A109">
        <v>100</v>
      </c>
      <c r="B109">
        <v>0.12871345799052294</v>
      </c>
      <c r="M109" s="3">
        <f t="shared" si="5"/>
        <v>-7.0456688516995644E-2</v>
      </c>
      <c r="N109" s="2">
        <f t="shared" si="6"/>
        <v>0.2</v>
      </c>
    </row>
    <row r="110" spans="1:14" x14ac:dyDescent="0.25">
      <c r="A110">
        <v>101</v>
      </c>
      <c r="B110">
        <v>-0.11201530384447247</v>
      </c>
      <c r="M110" s="3">
        <f t="shared" si="5"/>
        <v>-7.0196590616410551E-2</v>
      </c>
      <c r="N110" s="2">
        <f t="shared" si="6"/>
        <v>0.20200000000000001</v>
      </c>
    </row>
    <row r="111" spans="1:14" x14ac:dyDescent="0.25">
      <c r="A111">
        <v>102</v>
      </c>
      <c r="B111">
        <v>-8.5999717740870243E-2</v>
      </c>
      <c r="M111" s="3">
        <f t="shared" si="5"/>
        <v>-6.9746342046049209E-2</v>
      </c>
      <c r="N111" s="2">
        <f t="shared" si="6"/>
        <v>0.20399999999999999</v>
      </c>
    </row>
    <row r="112" spans="1:14" x14ac:dyDescent="0.25">
      <c r="A112">
        <v>103</v>
      </c>
      <c r="B112">
        <v>-2.5768181693755599E-2</v>
      </c>
      <c r="M112" s="3">
        <f t="shared" si="5"/>
        <v>-6.9513459386402479E-2</v>
      </c>
      <c r="N112" s="2">
        <f t="shared" si="6"/>
        <v>0.20599999999999999</v>
      </c>
    </row>
    <row r="113" spans="1:14" x14ac:dyDescent="0.25">
      <c r="A113">
        <v>104</v>
      </c>
      <c r="B113">
        <v>5.2522485470722462E-2</v>
      </c>
      <c r="M113" s="3">
        <f t="shared" si="5"/>
        <v>-6.9479382537769849E-2</v>
      </c>
      <c r="N113" s="2">
        <f t="shared" si="6"/>
        <v>0.20799999999999999</v>
      </c>
    </row>
    <row r="114" spans="1:14" x14ac:dyDescent="0.25">
      <c r="A114">
        <v>105</v>
      </c>
      <c r="B114">
        <v>-6.9479382537769849E-2</v>
      </c>
      <c r="M114" s="3">
        <f t="shared" si="5"/>
        <v>-6.8714537315111554E-2</v>
      </c>
      <c r="N114" s="2">
        <f t="shared" si="6"/>
        <v>0.21</v>
      </c>
    </row>
    <row r="115" spans="1:14" x14ac:dyDescent="0.25">
      <c r="A115">
        <v>106</v>
      </c>
      <c r="B115">
        <v>-0.10995345498443948</v>
      </c>
      <c r="M115" s="3">
        <f t="shared" si="5"/>
        <v>-6.8586334300461724E-2</v>
      </c>
      <c r="N115" s="2">
        <f t="shared" si="6"/>
        <v>0.21199999999999999</v>
      </c>
    </row>
    <row r="116" spans="1:14" x14ac:dyDescent="0.25">
      <c r="A116">
        <v>107</v>
      </c>
      <c r="B116">
        <v>7.3671142545572832E-2</v>
      </c>
      <c r="M116" s="3">
        <f t="shared" si="5"/>
        <v>-6.8272574171994907E-2</v>
      </c>
      <c r="N116" s="2">
        <f t="shared" si="6"/>
        <v>0.214</v>
      </c>
    </row>
    <row r="117" spans="1:14" x14ac:dyDescent="0.25">
      <c r="A117">
        <v>108</v>
      </c>
      <c r="B117">
        <v>-3.3076666910875456E-2</v>
      </c>
      <c r="M117" s="3">
        <f t="shared" si="5"/>
        <v>-6.7274292410311326E-2</v>
      </c>
      <c r="N117" s="2">
        <f t="shared" si="6"/>
        <v>0.216</v>
      </c>
    </row>
    <row r="118" spans="1:14" x14ac:dyDescent="0.25">
      <c r="A118">
        <v>109</v>
      </c>
      <c r="B118">
        <v>-1.3479442304543149E-2</v>
      </c>
      <c r="M118" s="3">
        <f t="shared" si="5"/>
        <v>-6.6915514531860051E-2</v>
      </c>
      <c r="N118" s="2">
        <f t="shared" si="6"/>
        <v>0.218</v>
      </c>
    </row>
    <row r="119" spans="1:14" x14ac:dyDescent="0.25">
      <c r="A119">
        <v>110</v>
      </c>
      <c r="B119">
        <v>-7.3889233971007259E-2</v>
      </c>
      <c r="M119" s="3">
        <f t="shared" si="5"/>
        <v>-6.4761840666207521E-2</v>
      </c>
      <c r="N119" s="2">
        <f t="shared" si="6"/>
        <v>0.22</v>
      </c>
    </row>
    <row r="120" spans="1:14" x14ac:dyDescent="0.25">
      <c r="A120">
        <v>111</v>
      </c>
      <c r="B120">
        <v>3.3243651436939491E-2</v>
      </c>
      <c r="M120" s="3">
        <f t="shared" si="5"/>
        <v>-6.4457180935901845E-2</v>
      </c>
      <c r="N120" s="2">
        <f t="shared" si="6"/>
        <v>0.222</v>
      </c>
    </row>
    <row r="121" spans="1:14" x14ac:dyDescent="0.25">
      <c r="A121">
        <v>112</v>
      </c>
      <c r="B121">
        <v>-1.8946529257837342E-2</v>
      </c>
      <c r="M121" s="3">
        <f t="shared" si="5"/>
        <v>-6.4218509161232937E-2</v>
      </c>
      <c r="N121" s="2">
        <f t="shared" si="6"/>
        <v>0.224</v>
      </c>
    </row>
    <row r="122" spans="1:14" x14ac:dyDescent="0.25">
      <c r="A122">
        <v>113</v>
      </c>
      <c r="B122">
        <v>0.21171795457958212</v>
      </c>
      <c r="M122" s="3">
        <f t="shared" si="5"/>
        <v>-6.4168933938821907E-2</v>
      </c>
      <c r="N122" s="2">
        <f t="shared" si="6"/>
        <v>0.22600000000000001</v>
      </c>
    </row>
    <row r="123" spans="1:14" x14ac:dyDescent="0.25">
      <c r="A123">
        <v>114</v>
      </c>
      <c r="B123">
        <v>-8.3160379010158603E-2</v>
      </c>
      <c r="M123" s="3">
        <f t="shared" si="5"/>
        <v>-6.3911832756393547E-2</v>
      </c>
      <c r="N123" s="2">
        <f t="shared" si="6"/>
        <v>0.22800000000000001</v>
      </c>
    </row>
    <row r="124" spans="1:14" x14ac:dyDescent="0.25">
      <c r="A124">
        <v>115</v>
      </c>
      <c r="B124">
        <v>1.2576113457292244E-2</v>
      </c>
      <c r="M124" s="3">
        <f t="shared" si="5"/>
        <v>-6.3388641672819976E-2</v>
      </c>
      <c r="N124" s="2">
        <f t="shared" si="6"/>
        <v>0.23</v>
      </c>
    </row>
    <row r="125" spans="1:14" x14ac:dyDescent="0.25">
      <c r="A125">
        <v>116</v>
      </c>
      <c r="B125">
        <v>7.5352025927158284E-2</v>
      </c>
      <c r="M125" s="3">
        <f t="shared" si="5"/>
        <v>-6.3117966605174006E-2</v>
      </c>
      <c r="N125" s="2">
        <f t="shared" si="6"/>
        <v>0.23200000000000001</v>
      </c>
    </row>
    <row r="126" spans="1:14" x14ac:dyDescent="0.25">
      <c r="A126">
        <v>117</v>
      </c>
      <c r="B126">
        <v>6.6058376182079978E-2</v>
      </c>
      <c r="M126" s="3">
        <f t="shared" si="5"/>
        <v>-6.3055991498266281E-2</v>
      </c>
      <c r="N126" s="2">
        <f t="shared" si="6"/>
        <v>0.23400000000000001</v>
      </c>
    </row>
    <row r="127" spans="1:14" x14ac:dyDescent="0.25">
      <c r="A127">
        <v>118</v>
      </c>
      <c r="B127">
        <v>-8.1749069666768898E-2</v>
      </c>
      <c r="M127" s="3">
        <f t="shared" si="5"/>
        <v>-6.2932094933563124E-2</v>
      </c>
      <c r="N127" s="2">
        <f t="shared" si="6"/>
        <v>0.23599999999999999</v>
      </c>
    </row>
    <row r="128" spans="1:14" x14ac:dyDescent="0.25">
      <c r="A128">
        <v>119</v>
      </c>
      <c r="B128">
        <v>1.7855800403054293E-2</v>
      </c>
      <c r="M128" s="3">
        <f t="shared" si="5"/>
        <v>-6.1451202235845964E-2</v>
      </c>
      <c r="N128" s="2">
        <f t="shared" si="6"/>
        <v>0.23799999999999999</v>
      </c>
    </row>
    <row r="129" spans="1:14" x14ac:dyDescent="0.25">
      <c r="A129">
        <v>120</v>
      </c>
      <c r="B129">
        <v>2.7923413414353157E-2</v>
      </c>
      <c r="M129" s="3">
        <f t="shared" si="5"/>
        <v>-6.1316219399430529E-2</v>
      </c>
      <c r="N129" s="2">
        <f t="shared" si="6"/>
        <v>0.24</v>
      </c>
    </row>
    <row r="130" spans="1:14" x14ac:dyDescent="0.25">
      <c r="A130">
        <v>121</v>
      </c>
      <c r="B130">
        <v>-6.2932094933563124E-2</v>
      </c>
      <c r="M130" s="3">
        <f t="shared" si="5"/>
        <v>-6.113249132692198E-2</v>
      </c>
      <c r="N130" s="2">
        <f t="shared" si="6"/>
        <v>0.24199999999999999</v>
      </c>
    </row>
    <row r="131" spans="1:14" x14ac:dyDescent="0.25">
      <c r="A131">
        <v>122</v>
      </c>
      <c r="B131">
        <v>-4.2757490403726117E-2</v>
      </c>
      <c r="M131" s="3">
        <f t="shared" si="5"/>
        <v>-6.0558589641721221E-2</v>
      </c>
      <c r="N131" s="2">
        <f t="shared" si="6"/>
        <v>0.24399999999999999</v>
      </c>
    </row>
    <row r="132" spans="1:14" x14ac:dyDescent="0.25">
      <c r="A132">
        <v>123</v>
      </c>
      <c r="B132">
        <v>1.0044701008320625E-2</v>
      </c>
      <c r="M132" s="3">
        <f t="shared" si="5"/>
        <v>-6.0238322373054598E-2</v>
      </c>
      <c r="N132" s="2">
        <f t="shared" si="6"/>
        <v>0.246</v>
      </c>
    </row>
    <row r="133" spans="1:14" x14ac:dyDescent="0.25">
      <c r="A133">
        <v>124</v>
      </c>
      <c r="B133">
        <v>1.7293612274419248E-2</v>
      </c>
      <c r="M133" s="3">
        <f t="shared" si="5"/>
        <v>-5.9507434787816109E-2</v>
      </c>
      <c r="N133" s="2">
        <f t="shared" si="6"/>
        <v>0.248</v>
      </c>
    </row>
    <row r="134" spans="1:14" x14ac:dyDescent="0.25">
      <c r="A134">
        <v>125</v>
      </c>
      <c r="B134">
        <v>0.14108014241426131</v>
      </c>
      <c r="M134" s="3">
        <f t="shared" si="5"/>
        <v>-5.9024462436082531E-2</v>
      </c>
      <c r="N134" s="2">
        <f t="shared" si="6"/>
        <v>0.25</v>
      </c>
    </row>
    <row r="135" spans="1:14" x14ac:dyDescent="0.25">
      <c r="A135">
        <v>126</v>
      </c>
      <c r="B135">
        <v>0.19559391771085666</v>
      </c>
      <c r="M135" s="3">
        <f t="shared" si="5"/>
        <v>-5.7895850303931365E-2</v>
      </c>
      <c r="N135" s="2">
        <f t="shared" si="6"/>
        <v>0.252</v>
      </c>
    </row>
    <row r="136" spans="1:14" x14ac:dyDescent="0.25">
      <c r="A136">
        <v>127</v>
      </c>
      <c r="B136">
        <v>-0.22578654242230156</v>
      </c>
      <c r="M136" s="3">
        <f t="shared" si="5"/>
        <v>-5.7119778658618517E-2</v>
      </c>
      <c r="N136" s="2">
        <f t="shared" si="6"/>
        <v>0.254</v>
      </c>
    </row>
    <row r="137" spans="1:14" x14ac:dyDescent="0.25">
      <c r="A137">
        <v>128</v>
      </c>
      <c r="B137">
        <v>0.17371777559007637</v>
      </c>
      <c r="M137" s="3">
        <f t="shared" si="5"/>
        <v>-5.6043229617032397E-2</v>
      </c>
      <c r="N137" s="2">
        <f t="shared" si="6"/>
        <v>0.25600000000000001</v>
      </c>
    </row>
    <row r="138" spans="1:14" x14ac:dyDescent="0.25">
      <c r="A138">
        <v>129</v>
      </c>
      <c r="B138">
        <v>1.5089054285137111E-2</v>
      </c>
      <c r="M138" s="3">
        <f t="shared" si="5"/>
        <v>-5.5182647716295288E-2</v>
      </c>
      <c r="N138" s="2">
        <f t="shared" si="6"/>
        <v>0.25800000000000001</v>
      </c>
    </row>
    <row r="139" spans="1:14" x14ac:dyDescent="0.25">
      <c r="A139">
        <v>130</v>
      </c>
      <c r="B139">
        <v>2.8440301037953947E-2</v>
      </c>
      <c r="M139" s="3">
        <f t="shared" ref="M139:M202" si="7">SMALL($B$10:$B$509,ROW()-9)</f>
        <v>-5.4535611555827673E-2</v>
      </c>
      <c r="N139" s="2">
        <f t="shared" ref="N139:N202" si="8">(ROW()-9)/500</f>
        <v>0.26</v>
      </c>
    </row>
    <row r="140" spans="1:14" x14ac:dyDescent="0.25">
      <c r="A140">
        <v>131</v>
      </c>
      <c r="B140">
        <v>6.0303753559449981E-2</v>
      </c>
      <c r="M140" s="3">
        <f t="shared" si="7"/>
        <v>-5.4226120236134802E-2</v>
      </c>
      <c r="N140" s="2">
        <f t="shared" si="8"/>
        <v>0.26200000000000001</v>
      </c>
    </row>
    <row r="141" spans="1:14" x14ac:dyDescent="0.25">
      <c r="A141">
        <v>132</v>
      </c>
      <c r="B141">
        <v>-7.852893442453204E-3</v>
      </c>
      <c r="M141" s="3">
        <f t="shared" si="7"/>
        <v>-5.410768637308886E-2</v>
      </c>
      <c r="N141" s="2">
        <f t="shared" si="8"/>
        <v>0.26400000000000001</v>
      </c>
    </row>
    <row r="142" spans="1:14" x14ac:dyDescent="0.25">
      <c r="A142">
        <v>133</v>
      </c>
      <c r="B142">
        <v>7.2328412158886538E-2</v>
      </c>
      <c r="M142" s="3">
        <f t="shared" si="7"/>
        <v>-5.4013730561562681E-2</v>
      </c>
      <c r="N142" s="2">
        <f t="shared" si="8"/>
        <v>0.26600000000000001</v>
      </c>
    </row>
    <row r="143" spans="1:14" x14ac:dyDescent="0.25">
      <c r="A143">
        <v>134</v>
      </c>
      <c r="B143">
        <v>-2.0028238781732557E-2</v>
      </c>
      <c r="M143" s="3">
        <f t="shared" si="7"/>
        <v>-5.1501133127494783E-2</v>
      </c>
      <c r="N143" s="2">
        <f t="shared" si="8"/>
        <v>0.26800000000000002</v>
      </c>
    </row>
    <row r="144" spans="1:14" x14ac:dyDescent="0.25">
      <c r="A144">
        <v>135</v>
      </c>
      <c r="B144">
        <v>4.8108150071047892E-2</v>
      </c>
      <c r="M144" s="3">
        <f t="shared" si="7"/>
        <v>-4.9650499870805831E-2</v>
      </c>
      <c r="N144" s="2">
        <f t="shared" si="8"/>
        <v>0.27</v>
      </c>
    </row>
    <row r="145" spans="1:14" x14ac:dyDescent="0.25">
      <c r="A145">
        <v>136</v>
      </c>
      <c r="B145">
        <v>-0.11229993017377773</v>
      </c>
      <c r="M145" s="3">
        <f t="shared" si="7"/>
        <v>-4.9611964885007909E-2</v>
      </c>
      <c r="N145" s="2">
        <f t="shared" si="8"/>
        <v>0.27200000000000002</v>
      </c>
    </row>
    <row r="146" spans="1:14" x14ac:dyDescent="0.25">
      <c r="A146">
        <v>137</v>
      </c>
      <c r="B146">
        <v>-0.1707136793829834</v>
      </c>
      <c r="M146" s="3">
        <f t="shared" si="7"/>
        <v>-4.748334924121362E-2</v>
      </c>
      <c r="N146" s="2">
        <f t="shared" si="8"/>
        <v>0.27400000000000002</v>
      </c>
    </row>
    <row r="147" spans="1:14" x14ac:dyDescent="0.25">
      <c r="A147">
        <v>138</v>
      </c>
      <c r="B147">
        <v>0.1756303044071435</v>
      </c>
      <c r="M147" s="3">
        <f t="shared" si="7"/>
        <v>-4.708379181928618E-2</v>
      </c>
      <c r="N147" s="2">
        <f t="shared" si="8"/>
        <v>0.27600000000000002</v>
      </c>
    </row>
    <row r="148" spans="1:14" x14ac:dyDescent="0.25">
      <c r="A148">
        <v>139</v>
      </c>
      <c r="B148">
        <v>8.1896280530782364E-2</v>
      </c>
      <c r="M148" s="3">
        <f t="shared" si="7"/>
        <v>-4.6919124712534462E-2</v>
      </c>
      <c r="N148" s="2">
        <f t="shared" si="8"/>
        <v>0.27800000000000002</v>
      </c>
    </row>
    <row r="149" spans="1:14" x14ac:dyDescent="0.25">
      <c r="A149">
        <v>140</v>
      </c>
      <c r="B149">
        <v>-3.0451205893692847E-2</v>
      </c>
      <c r="M149" s="3">
        <f t="shared" si="7"/>
        <v>-4.6602454816029919E-2</v>
      </c>
      <c r="N149" s="2">
        <f t="shared" si="8"/>
        <v>0.28000000000000003</v>
      </c>
    </row>
    <row r="150" spans="1:14" x14ac:dyDescent="0.25">
      <c r="A150">
        <v>141</v>
      </c>
      <c r="B150">
        <v>5.4005396239460463E-2</v>
      </c>
      <c r="M150" s="3">
        <f t="shared" si="7"/>
        <v>-4.6395081286257578E-2</v>
      </c>
      <c r="N150" s="2">
        <f t="shared" si="8"/>
        <v>0.28199999999999997</v>
      </c>
    </row>
    <row r="151" spans="1:14" x14ac:dyDescent="0.25">
      <c r="A151">
        <v>142</v>
      </c>
      <c r="B151">
        <v>3.9385075349078289E-3</v>
      </c>
      <c r="M151" s="3">
        <f t="shared" si="7"/>
        <v>-4.6204600792493083E-2</v>
      </c>
      <c r="N151" s="2">
        <f t="shared" si="8"/>
        <v>0.28399999999999997</v>
      </c>
    </row>
    <row r="152" spans="1:14" x14ac:dyDescent="0.25">
      <c r="A152">
        <v>143</v>
      </c>
      <c r="B152">
        <v>-6.3388641672819976E-2</v>
      </c>
      <c r="M152" s="3">
        <f t="shared" si="7"/>
        <v>-4.5185424951789982E-2</v>
      </c>
      <c r="N152" s="2">
        <f t="shared" si="8"/>
        <v>0.28599999999999998</v>
      </c>
    </row>
    <row r="153" spans="1:14" x14ac:dyDescent="0.25">
      <c r="A153">
        <v>144</v>
      </c>
      <c r="B153">
        <v>-8.1461212464157745E-2</v>
      </c>
      <c r="M153" s="3">
        <f t="shared" si="7"/>
        <v>-4.502367747798347E-2</v>
      </c>
      <c r="N153" s="2">
        <f t="shared" si="8"/>
        <v>0.28799999999999998</v>
      </c>
    </row>
    <row r="154" spans="1:14" x14ac:dyDescent="0.25">
      <c r="A154">
        <v>145</v>
      </c>
      <c r="B154">
        <v>-4.0876002153810584E-2</v>
      </c>
      <c r="M154" s="3">
        <f t="shared" si="7"/>
        <v>-4.4969484506783286E-2</v>
      </c>
      <c r="N154" s="2">
        <f t="shared" si="8"/>
        <v>0.28999999999999998</v>
      </c>
    </row>
    <row r="155" spans="1:14" x14ac:dyDescent="0.25">
      <c r="A155">
        <v>146</v>
      </c>
      <c r="B155">
        <v>-1.3991623540092011E-2</v>
      </c>
      <c r="M155" s="3">
        <f t="shared" si="7"/>
        <v>-4.3576126793869047E-2</v>
      </c>
      <c r="N155" s="2">
        <f t="shared" si="8"/>
        <v>0.29199999999999998</v>
      </c>
    </row>
    <row r="156" spans="1:14" x14ac:dyDescent="0.25">
      <c r="A156">
        <v>147</v>
      </c>
      <c r="B156">
        <v>3.3303086224008217E-2</v>
      </c>
      <c r="M156" s="3">
        <f t="shared" si="7"/>
        <v>-4.2757490403726117E-2</v>
      </c>
      <c r="N156" s="2">
        <f t="shared" si="8"/>
        <v>0.29399999999999998</v>
      </c>
    </row>
    <row r="157" spans="1:14" x14ac:dyDescent="0.25">
      <c r="A157">
        <v>148</v>
      </c>
      <c r="B157">
        <v>-4.6395081286257578E-2</v>
      </c>
      <c r="M157" s="3">
        <f t="shared" si="7"/>
        <v>-4.2419163988358752E-2</v>
      </c>
      <c r="N157" s="2">
        <f t="shared" si="8"/>
        <v>0.29599999999999999</v>
      </c>
    </row>
    <row r="158" spans="1:14" x14ac:dyDescent="0.25">
      <c r="A158">
        <v>149</v>
      </c>
      <c r="B158">
        <v>0.10784189134471489</v>
      </c>
      <c r="M158" s="3">
        <f t="shared" si="7"/>
        <v>-4.2202188432846503E-2</v>
      </c>
      <c r="N158" s="2">
        <f t="shared" si="8"/>
        <v>0.29799999999999999</v>
      </c>
    </row>
    <row r="159" spans="1:14" x14ac:dyDescent="0.25">
      <c r="A159">
        <v>150</v>
      </c>
      <c r="B159">
        <v>0.11083271967364293</v>
      </c>
      <c r="M159" s="3">
        <f t="shared" si="7"/>
        <v>-4.1553168703501286E-2</v>
      </c>
      <c r="N159" s="2">
        <f t="shared" si="8"/>
        <v>0.3</v>
      </c>
    </row>
    <row r="160" spans="1:14" x14ac:dyDescent="0.25">
      <c r="A160">
        <v>151</v>
      </c>
      <c r="B160">
        <v>1.0427778626502075E-3</v>
      </c>
      <c r="M160" s="3">
        <f t="shared" si="7"/>
        <v>-4.0876002153810584E-2</v>
      </c>
      <c r="N160" s="2">
        <f t="shared" si="8"/>
        <v>0.30199999999999999</v>
      </c>
    </row>
    <row r="161" spans="1:14" x14ac:dyDescent="0.25">
      <c r="A161">
        <v>152</v>
      </c>
      <c r="B161">
        <v>0.10394601911354946</v>
      </c>
      <c r="M161" s="3">
        <f t="shared" si="7"/>
        <v>-3.8750489218507995E-2</v>
      </c>
      <c r="N161" s="2">
        <f t="shared" si="8"/>
        <v>0.30399999999999999</v>
      </c>
    </row>
    <row r="162" spans="1:14" x14ac:dyDescent="0.25">
      <c r="A162">
        <v>153</v>
      </c>
      <c r="B162">
        <v>6.332378381235805E-2</v>
      </c>
      <c r="M162" s="3">
        <f t="shared" si="7"/>
        <v>-3.7789240557967375E-2</v>
      </c>
      <c r="N162" s="2">
        <f t="shared" si="8"/>
        <v>0.30599999999999999</v>
      </c>
    </row>
    <row r="163" spans="1:14" x14ac:dyDescent="0.25">
      <c r="A163">
        <v>154</v>
      </c>
      <c r="B163">
        <v>6.3839554688430319E-2</v>
      </c>
      <c r="M163" s="3">
        <f t="shared" si="7"/>
        <v>-3.7284544983653203E-2</v>
      </c>
      <c r="N163" s="2">
        <f t="shared" si="8"/>
        <v>0.308</v>
      </c>
    </row>
    <row r="164" spans="1:14" x14ac:dyDescent="0.25">
      <c r="A164">
        <v>155</v>
      </c>
      <c r="B164">
        <v>6.8181328141936309E-2</v>
      </c>
      <c r="M164" s="3">
        <f t="shared" si="7"/>
        <v>-3.5963635069201208E-2</v>
      </c>
      <c r="N164" s="2">
        <f t="shared" si="8"/>
        <v>0.31</v>
      </c>
    </row>
    <row r="165" spans="1:14" x14ac:dyDescent="0.25">
      <c r="A165">
        <v>156</v>
      </c>
      <c r="B165">
        <v>-0.1133605468577214</v>
      </c>
      <c r="M165" s="3">
        <f t="shared" si="7"/>
        <v>-3.5558529745589817E-2</v>
      </c>
      <c r="N165" s="2">
        <f t="shared" si="8"/>
        <v>0.312</v>
      </c>
    </row>
    <row r="166" spans="1:14" x14ac:dyDescent="0.25">
      <c r="A166">
        <v>157</v>
      </c>
      <c r="B166">
        <v>3.7818307392095532E-2</v>
      </c>
      <c r="M166" s="3">
        <f t="shared" si="7"/>
        <v>-3.5075886265080035E-2</v>
      </c>
      <c r="N166" s="2">
        <f t="shared" si="8"/>
        <v>0.314</v>
      </c>
    </row>
    <row r="167" spans="1:14" x14ac:dyDescent="0.25">
      <c r="A167">
        <v>158</v>
      </c>
      <c r="B167">
        <v>-2.5587264141018314E-2</v>
      </c>
      <c r="M167" s="3">
        <f t="shared" si="7"/>
        <v>-3.5074476406182893E-2</v>
      </c>
      <c r="N167" s="2">
        <f t="shared" si="8"/>
        <v>0.316</v>
      </c>
    </row>
    <row r="168" spans="1:14" x14ac:dyDescent="0.25">
      <c r="A168">
        <v>159</v>
      </c>
      <c r="B168">
        <v>8.3639140935530723E-2</v>
      </c>
      <c r="M168" s="3">
        <f t="shared" si="7"/>
        <v>-3.466444985943417E-2</v>
      </c>
      <c r="N168" s="2">
        <f t="shared" si="8"/>
        <v>0.318</v>
      </c>
    </row>
    <row r="169" spans="1:14" x14ac:dyDescent="0.25">
      <c r="A169">
        <v>160</v>
      </c>
      <c r="B169">
        <v>5.5113967158461757E-2</v>
      </c>
      <c r="M169" s="3">
        <f t="shared" si="7"/>
        <v>-3.4550690795135633E-2</v>
      </c>
      <c r="N169" s="2">
        <f t="shared" si="8"/>
        <v>0.32</v>
      </c>
    </row>
    <row r="170" spans="1:14" x14ac:dyDescent="0.25">
      <c r="A170">
        <v>161</v>
      </c>
      <c r="B170">
        <v>-3.8750489218507995E-2</v>
      </c>
      <c r="M170" s="3">
        <f t="shared" si="7"/>
        <v>-3.4432802228347124E-2</v>
      </c>
      <c r="N170" s="2">
        <f t="shared" si="8"/>
        <v>0.32200000000000001</v>
      </c>
    </row>
    <row r="171" spans="1:14" x14ac:dyDescent="0.25">
      <c r="A171">
        <v>162</v>
      </c>
      <c r="B171">
        <v>-0.21154803277160542</v>
      </c>
      <c r="M171" s="3">
        <f t="shared" si="7"/>
        <v>-3.4246624152001359E-2</v>
      </c>
      <c r="N171" s="2">
        <f t="shared" si="8"/>
        <v>0.32400000000000001</v>
      </c>
    </row>
    <row r="172" spans="1:14" x14ac:dyDescent="0.25">
      <c r="A172">
        <v>163</v>
      </c>
      <c r="B172">
        <v>4.1946206213705317E-2</v>
      </c>
      <c r="M172" s="3">
        <f t="shared" si="7"/>
        <v>-3.3643641155759442E-2</v>
      </c>
      <c r="N172" s="2">
        <f t="shared" si="8"/>
        <v>0.32600000000000001</v>
      </c>
    </row>
    <row r="173" spans="1:14" x14ac:dyDescent="0.25">
      <c r="A173">
        <v>164</v>
      </c>
      <c r="B173">
        <v>1.5816004393499641E-2</v>
      </c>
      <c r="M173" s="3">
        <f t="shared" si="7"/>
        <v>-3.31934358537063E-2</v>
      </c>
      <c r="N173" s="2">
        <f t="shared" si="8"/>
        <v>0.32800000000000001</v>
      </c>
    </row>
    <row r="174" spans="1:14" x14ac:dyDescent="0.25">
      <c r="A174">
        <v>165</v>
      </c>
      <c r="B174">
        <v>2.3385968052068041E-2</v>
      </c>
      <c r="M174" s="3">
        <f t="shared" si="7"/>
        <v>-3.3076666910875456E-2</v>
      </c>
      <c r="N174" s="2">
        <f t="shared" si="8"/>
        <v>0.33</v>
      </c>
    </row>
    <row r="175" spans="1:14" x14ac:dyDescent="0.25">
      <c r="A175">
        <v>166</v>
      </c>
      <c r="B175">
        <v>5.7926547789205779E-2</v>
      </c>
      <c r="M175" s="3">
        <f t="shared" si="7"/>
        <v>-3.3018126065429865E-2</v>
      </c>
      <c r="N175" s="2">
        <f t="shared" si="8"/>
        <v>0.33200000000000002</v>
      </c>
    </row>
    <row r="176" spans="1:14" x14ac:dyDescent="0.25">
      <c r="A176">
        <v>167</v>
      </c>
      <c r="B176">
        <v>3.057163289106728E-2</v>
      </c>
      <c r="M176" s="3">
        <f t="shared" si="7"/>
        <v>-3.2737451834496729E-2</v>
      </c>
      <c r="N176" s="2">
        <f t="shared" si="8"/>
        <v>0.33400000000000002</v>
      </c>
    </row>
    <row r="177" spans="1:14" x14ac:dyDescent="0.25">
      <c r="A177">
        <v>168</v>
      </c>
      <c r="B177">
        <v>-3.466444985943417E-2</v>
      </c>
      <c r="M177" s="3">
        <f t="shared" si="7"/>
        <v>-3.1845367881853867E-2</v>
      </c>
      <c r="N177" s="2">
        <f t="shared" si="8"/>
        <v>0.33600000000000002</v>
      </c>
    </row>
    <row r="178" spans="1:14" x14ac:dyDescent="0.25">
      <c r="A178">
        <v>169</v>
      </c>
      <c r="B178">
        <v>-9.4670063090069104E-3</v>
      </c>
      <c r="M178" s="3">
        <f t="shared" si="7"/>
        <v>-3.0795993909226452E-2</v>
      </c>
      <c r="N178" s="2">
        <f t="shared" si="8"/>
        <v>0.33800000000000002</v>
      </c>
    </row>
    <row r="179" spans="1:14" x14ac:dyDescent="0.25">
      <c r="A179">
        <v>170</v>
      </c>
      <c r="B179">
        <v>-7.0557957159694332E-3</v>
      </c>
      <c r="M179" s="3">
        <f t="shared" si="7"/>
        <v>-3.0451205893692847E-2</v>
      </c>
      <c r="N179" s="2">
        <f t="shared" si="8"/>
        <v>0.34</v>
      </c>
    </row>
    <row r="180" spans="1:14" x14ac:dyDescent="0.25">
      <c r="A180">
        <v>171</v>
      </c>
      <c r="B180">
        <v>-0.1403974926364224</v>
      </c>
      <c r="M180" s="3">
        <f t="shared" si="7"/>
        <v>-3.0201973371474705E-2</v>
      </c>
      <c r="N180" s="2">
        <f t="shared" si="8"/>
        <v>0.34200000000000003</v>
      </c>
    </row>
    <row r="181" spans="1:14" x14ac:dyDescent="0.25">
      <c r="A181">
        <v>172</v>
      </c>
      <c r="B181">
        <v>4.3436196443543462E-2</v>
      </c>
      <c r="M181" s="3">
        <f t="shared" si="7"/>
        <v>-2.9741228943094673E-2</v>
      </c>
      <c r="N181" s="2">
        <f t="shared" si="8"/>
        <v>0.34399999999999997</v>
      </c>
    </row>
    <row r="182" spans="1:14" x14ac:dyDescent="0.25">
      <c r="A182">
        <v>173</v>
      </c>
      <c r="B182">
        <v>0.16670881130844833</v>
      </c>
      <c r="M182" s="3">
        <f t="shared" si="7"/>
        <v>-2.9114943434889559E-2</v>
      </c>
      <c r="N182" s="2">
        <f t="shared" si="8"/>
        <v>0.34599999999999997</v>
      </c>
    </row>
    <row r="183" spans="1:14" x14ac:dyDescent="0.25">
      <c r="A183">
        <v>174</v>
      </c>
      <c r="B183">
        <v>5.7362750039247457E-2</v>
      </c>
      <c r="M183" s="3">
        <f t="shared" si="7"/>
        <v>-2.6976712548574838E-2</v>
      </c>
      <c r="N183" s="2">
        <f t="shared" si="8"/>
        <v>0.34799999999999998</v>
      </c>
    </row>
    <row r="184" spans="1:14" x14ac:dyDescent="0.25">
      <c r="A184">
        <v>175</v>
      </c>
      <c r="B184">
        <v>-0.16700965762303774</v>
      </c>
      <c r="M184" s="3">
        <f t="shared" si="7"/>
        <v>-2.6893113172492451E-2</v>
      </c>
      <c r="N184" s="2">
        <f t="shared" si="8"/>
        <v>0.35</v>
      </c>
    </row>
    <row r="185" spans="1:14" x14ac:dyDescent="0.25">
      <c r="A185">
        <v>176</v>
      </c>
      <c r="B185">
        <v>-2.2963522425031885E-2</v>
      </c>
      <c r="M185" s="3">
        <f t="shared" si="7"/>
        <v>-2.6829875848133174E-2</v>
      </c>
      <c r="N185" s="2">
        <f t="shared" si="8"/>
        <v>0.35199999999999998</v>
      </c>
    </row>
    <row r="186" spans="1:14" x14ac:dyDescent="0.25">
      <c r="A186">
        <v>177</v>
      </c>
      <c r="B186">
        <v>1.4595330776089717E-2</v>
      </c>
      <c r="M186" s="3">
        <f t="shared" si="7"/>
        <v>-2.6746384761522465E-2</v>
      </c>
      <c r="N186" s="2">
        <f t="shared" si="8"/>
        <v>0.35399999999999998</v>
      </c>
    </row>
    <row r="187" spans="1:14" x14ac:dyDescent="0.25">
      <c r="A187">
        <v>178</v>
      </c>
      <c r="B187">
        <v>0.16772168741241433</v>
      </c>
      <c r="M187" s="3">
        <f t="shared" si="7"/>
        <v>-2.6726693572928679E-2</v>
      </c>
      <c r="N187" s="2">
        <f t="shared" si="8"/>
        <v>0.35599999999999998</v>
      </c>
    </row>
    <row r="188" spans="1:14" x14ac:dyDescent="0.25">
      <c r="A188">
        <v>179</v>
      </c>
      <c r="B188">
        <v>-0.10369579553981439</v>
      </c>
      <c r="M188" s="3">
        <f t="shared" si="7"/>
        <v>-2.5768181693755599E-2</v>
      </c>
      <c r="N188" s="2">
        <f t="shared" si="8"/>
        <v>0.35799999999999998</v>
      </c>
    </row>
    <row r="189" spans="1:14" x14ac:dyDescent="0.25">
      <c r="A189">
        <v>180</v>
      </c>
      <c r="B189">
        <v>8.981097439496899E-2</v>
      </c>
      <c r="M189" s="3">
        <f t="shared" si="7"/>
        <v>-2.5587264141018314E-2</v>
      </c>
      <c r="N189" s="2">
        <f t="shared" si="8"/>
        <v>0.36</v>
      </c>
    </row>
    <row r="190" spans="1:14" x14ac:dyDescent="0.25">
      <c r="A190">
        <v>181</v>
      </c>
      <c r="B190">
        <v>7.6078067222623155E-2</v>
      </c>
      <c r="M190" s="3">
        <f t="shared" si="7"/>
        <v>-2.4916541950142868E-2</v>
      </c>
      <c r="N190" s="2">
        <f t="shared" si="8"/>
        <v>0.36199999999999999</v>
      </c>
    </row>
    <row r="191" spans="1:14" x14ac:dyDescent="0.25">
      <c r="A191">
        <v>182</v>
      </c>
      <c r="B191">
        <v>-7.0495358660338167E-2</v>
      </c>
      <c r="M191" s="3">
        <f t="shared" si="7"/>
        <v>-2.4870052640187351E-2</v>
      </c>
      <c r="N191" s="2">
        <f t="shared" si="8"/>
        <v>0.36399999999999999</v>
      </c>
    </row>
    <row r="192" spans="1:14" x14ac:dyDescent="0.25">
      <c r="A192">
        <v>183</v>
      </c>
      <c r="B192">
        <v>-6.4168933938821907E-2</v>
      </c>
      <c r="M192" s="3">
        <f t="shared" si="7"/>
        <v>-2.2963522425031885E-2</v>
      </c>
      <c r="N192" s="2">
        <f t="shared" si="8"/>
        <v>0.36599999999999999</v>
      </c>
    </row>
    <row r="193" spans="1:14" x14ac:dyDescent="0.25">
      <c r="A193">
        <v>184</v>
      </c>
      <c r="B193">
        <v>-4.7376153452103557E-3</v>
      </c>
      <c r="M193" s="3">
        <f t="shared" si="7"/>
        <v>-2.2797996931167967E-2</v>
      </c>
      <c r="N193" s="2">
        <f t="shared" si="8"/>
        <v>0.36799999999999999</v>
      </c>
    </row>
    <row r="194" spans="1:14" x14ac:dyDescent="0.25">
      <c r="A194">
        <v>185</v>
      </c>
      <c r="B194">
        <v>0.12382233824835712</v>
      </c>
      <c r="M194" s="3">
        <f t="shared" si="7"/>
        <v>-2.2494887231505396E-2</v>
      </c>
      <c r="N194" s="2">
        <f t="shared" si="8"/>
        <v>0.37</v>
      </c>
    </row>
    <row r="195" spans="1:14" x14ac:dyDescent="0.25">
      <c r="A195">
        <v>186</v>
      </c>
      <c r="B195">
        <v>0.1013656221386202</v>
      </c>
      <c r="M195" s="3">
        <f t="shared" si="7"/>
        <v>-2.1830050474934429E-2</v>
      </c>
      <c r="N195" s="2">
        <f t="shared" si="8"/>
        <v>0.372</v>
      </c>
    </row>
    <row r="196" spans="1:14" x14ac:dyDescent="0.25">
      <c r="A196">
        <v>187</v>
      </c>
      <c r="B196">
        <v>0.22474897316812809</v>
      </c>
      <c r="M196" s="3">
        <f t="shared" si="7"/>
        <v>-2.1283967705157555E-2</v>
      </c>
      <c r="N196" s="2">
        <f t="shared" si="8"/>
        <v>0.374</v>
      </c>
    </row>
    <row r="197" spans="1:14" x14ac:dyDescent="0.25">
      <c r="A197">
        <v>188</v>
      </c>
      <c r="B197">
        <v>-0.1323102152085846</v>
      </c>
      <c r="M197" s="3">
        <f t="shared" si="7"/>
        <v>-2.0791628801842224E-2</v>
      </c>
      <c r="N197" s="2">
        <f t="shared" si="8"/>
        <v>0.376</v>
      </c>
    </row>
    <row r="198" spans="1:14" x14ac:dyDescent="0.25">
      <c r="A198">
        <v>189</v>
      </c>
      <c r="B198">
        <v>-0.15838317198501356</v>
      </c>
      <c r="M198" s="3">
        <f t="shared" si="7"/>
        <v>-2.0060414507055604E-2</v>
      </c>
      <c r="N198" s="2">
        <f t="shared" si="8"/>
        <v>0.378</v>
      </c>
    </row>
    <row r="199" spans="1:14" x14ac:dyDescent="0.25">
      <c r="A199">
        <v>190</v>
      </c>
      <c r="B199">
        <v>0.12030748606500966</v>
      </c>
      <c r="M199" s="3">
        <f t="shared" si="7"/>
        <v>-2.0028238781732557E-2</v>
      </c>
      <c r="N199" s="2">
        <f t="shared" si="8"/>
        <v>0.38</v>
      </c>
    </row>
    <row r="200" spans="1:14" x14ac:dyDescent="0.25">
      <c r="A200">
        <v>191</v>
      </c>
      <c r="B200">
        <v>7.3154374146693443E-2</v>
      </c>
      <c r="M200" s="3">
        <f t="shared" si="7"/>
        <v>-1.9629727855079139E-2</v>
      </c>
      <c r="N200" s="2">
        <f t="shared" si="8"/>
        <v>0.38200000000000001</v>
      </c>
    </row>
    <row r="201" spans="1:14" x14ac:dyDescent="0.25">
      <c r="A201">
        <v>192</v>
      </c>
      <c r="B201">
        <v>-8.8877795119230579E-2</v>
      </c>
      <c r="M201" s="3">
        <f t="shared" si="7"/>
        <v>-1.8946529257837342E-2</v>
      </c>
      <c r="N201" s="2">
        <f t="shared" si="8"/>
        <v>0.38400000000000001</v>
      </c>
    </row>
    <row r="202" spans="1:14" x14ac:dyDescent="0.25">
      <c r="A202">
        <v>193</v>
      </c>
      <c r="B202">
        <v>-6.3117966605174006E-2</v>
      </c>
      <c r="M202" s="3">
        <f t="shared" si="7"/>
        <v>-1.8474539741354181E-2</v>
      </c>
      <c r="N202" s="2">
        <f t="shared" si="8"/>
        <v>0.38600000000000001</v>
      </c>
    </row>
    <row r="203" spans="1:14" x14ac:dyDescent="0.25">
      <c r="A203">
        <v>194</v>
      </c>
      <c r="B203">
        <v>-0.1452169916349664</v>
      </c>
      <c r="M203" s="3">
        <f t="shared" ref="M203:M266" si="9">SMALL($B$10:$B$509,ROW()-9)</f>
        <v>-1.8117186422093767E-2</v>
      </c>
      <c r="N203" s="2">
        <f t="shared" ref="N203:N266" si="10">(ROW()-9)/500</f>
        <v>0.38800000000000001</v>
      </c>
    </row>
    <row r="204" spans="1:14" x14ac:dyDescent="0.25">
      <c r="A204">
        <v>195</v>
      </c>
      <c r="B204">
        <v>-0.18795164436090278</v>
      </c>
      <c r="M204" s="3">
        <f t="shared" si="9"/>
        <v>-1.7753419791688301E-2</v>
      </c>
      <c r="N204" s="2">
        <f t="shared" si="10"/>
        <v>0.39</v>
      </c>
    </row>
    <row r="205" spans="1:14" x14ac:dyDescent="0.25">
      <c r="A205">
        <v>196</v>
      </c>
      <c r="B205">
        <v>3.7887445876355917E-2</v>
      </c>
      <c r="M205" s="3">
        <f t="shared" si="9"/>
        <v>-1.774779795438532E-2</v>
      </c>
      <c r="N205" s="2">
        <f t="shared" si="10"/>
        <v>0.39200000000000002</v>
      </c>
    </row>
    <row r="206" spans="1:14" x14ac:dyDescent="0.25">
      <c r="A206">
        <v>197</v>
      </c>
      <c r="B206">
        <v>0.12868857296684089</v>
      </c>
      <c r="M206" s="3">
        <f t="shared" si="9"/>
        <v>-1.7107297822060847E-2</v>
      </c>
      <c r="N206" s="2">
        <f t="shared" si="10"/>
        <v>0.39400000000000002</v>
      </c>
    </row>
    <row r="207" spans="1:14" x14ac:dyDescent="0.25">
      <c r="A207">
        <v>198</v>
      </c>
      <c r="B207">
        <v>9.7057899430950875E-2</v>
      </c>
      <c r="M207" s="3">
        <f t="shared" si="9"/>
        <v>-1.6555721495149289E-2</v>
      </c>
      <c r="N207" s="2">
        <f t="shared" si="10"/>
        <v>0.39600000000000002</v>
      </c>
    </row>
    <row r="208" spans="1:14" x14ac:dyDescent="0.25">
      <c r="A208">
        <v>199</v>
      </c>
      <c r="B208">
        <v>0.13374847879178339</v>
      </c>
      <c r="M208" s="3">
        <f t="shared" si="9"/>
        <v>-1.608011204007154E-2</v>
      </c>
      <c r="N208" s="2">
        <f t="shared" si="10"/>
        <v>0.39800000000000002</v>
      </c>
    </row>
    <row r="209" spans="1:14" x14ac:dyDescent="0.25">
      <c r="A209">
        <v>200</v>
      </c>
      <c r="B209">
        <v>-0.12186153377156934</v>
      </c>
      <c r="M209" s="3">
        <f t="shared" si="9"/>
        <v>-1.5494656283093565E-2</v>
      </c>
      <c r="N209" s="2">
        <f t="shared" si="10"/>
        <v>0.4</v>
      </c>
    </row>
    <row r="210" spans="1:14" x14ac:dyDescent="0.25">
      <c r="A210">
        <v>201</v>
      </c>
      <c r="B210">
        <v>1.2222778602958508E-2</v>
      </c>
      <c r="M210" s="3">
        <f t="shared" si="9"/>
        <v>-1.5125447660550377E-2</v>
      </c>
      <c r="N210" s="2">
        <f t="shared" si="10"/>
        <v>0.40200000000000002</v>
      </c>
    </row>
    <row r="211" spans="1:14" x14ac:dyDescent="0.25">
      <c r="A211">
        <v>202</v>
      </c>
      <c r="B211">
        <v>-0.10337557119887215</v>
      </c>
      <c r="M211" s="3">
        <f t="shared" si="9"/>
        <v>-1.4169927183465157E-2</v>
      </c>
      <c r="N211" s="2">
        <f t="shared" si="10"/>
        <v>0.40400000000000003</v>
      </c>
    </row>
    <row r="212" spans="1:14" x14ac:dyDescent="0.25">
      <c r="A212">
        <v>203</v>
      </c>
      <c r="B212">
        <v>-0.12551977125232613</v>
      </c>
      <c r="M212" s="3">
        <f t="shared" si="9"/>
        <v>-1.4003322833688001E-2</v>
      </c>
      <c r="N212" s="2">
        <f t="shared" si="10"/>
        <v>0.40600000000000003</v>
      </c>
    </row>
    <row r="213" spans="1:14" x14ac:dyDescent="0.25">
      <c r="A213">
        <v>204</v>
      </c>
      <c r="B213">
        <v>-0.2007574776639392</v>
      </c>
      <c r="M213" s="3">
        <f t="shared" si="9"/>
        <v>-1.3991623540092011E-2</v>
      </c>
      <c r="N213" s="2">
        <f t="shared" si="10"/>
        <v>0.40799999999999997</v>
      </c>
    </row>
    <row r="214" spans="1:14" x14ac:dyDescent="0.25">
      <c r="A214">
        <v>205</v>
      </c>
      <c r="B214">
        <v>2.6097314368091901E-3</v>
      </c>
      <c r="M214" s="3">
        <f t="shared" si="9"/>
        <v>-1.3479442304543149E-2</v>
      </c>
      <c r="N214" s="2">
        <f t="shared" si="10"/>
        <v>0.41</v>
      </c>
    </row>
    <row r="215" spans="1:14" x14ac:dyDescent="0.25">
      <c r="A215">
        <v>206</v>
      </c>
      <c r="B215">
        <v>-0.13643964742371373</v>
      </c>
      <c r="M215" s="3">
        <f t="shared" si="9"/>
        <v>-1.206310635727453E-2</v>
      </c>
      <c r="N215" s="2">
        <f t="shared" si="10"/>
        <v>0.41199999999999998</v>
      </c>
    </row>
    <row r="216" spans="1:14" x14ac:dyDescent="0.25">
      <c r="A216">
        <v>207</v>
      </c>
      <c r="B216">
        <v>0.18094064737649171</v>
      </c>
      <c r="M216" s="3">
        <f t="shared" si="9"/>
        <v>-1.0753569624366292E-2</v>
      </c>
      <c r="N216" s="2">
        <f t="shared" si="10"/>
        <v>0.41399999999999998</v>
      </c>
    </row>
    <row r="217" spans="1:14" x14ac:dyDescent="0.25">
      <c r="A217">
        <v>208</v>
      </c>
      <c r="B217">
        <v>0.1315434377731283</v>
      </c>
      <c r="M217" s="3">
        <f t="shared" si="9"/>
        <v>-9.944306887513037E-3</v>
      </c>
      <c r="N217" s="2">
        <f t="shared" si="10"/>
        <v>0.41599999999999998</v>
      </c>
    </row>
    <row r="218" spans="1:14" x14ac:dyDescent="0.25">
      <c r="A218">
        <v>209</v>
      </c>
      <c r="B218">
        <v>1.8785133931018331E-2</v>
      </c>
      <c r="M218" s="3">
        <f t="shared" si="9"/>
        <v>-9.4916380078571266E-3</v>
      </c>
      <c r="N218" s="2">
        <f t="shared" si="10"/>
        <v>0.41799999999999998</v>
      </c>
    </row>
    <row r="219" spans="1:14" x14ac:dyDescent="0.25">
      <c r="A219">
        <v>210</v>
      </c>
      <c r="B219">
        <v>-4.9611964885007909E-2</v>
      </c>
      <c r="M219" s="3">
        <f t="shared" si="9"/>
        <v>-9.4670063090069104E-3</v>
      </c>
      <c r="N219" s="2">
        <f t="shared" si="10"/>
        <v>0.42</v>
      </c>
    </row>
    <row r="220" spans="1:14" x14ac:dyDescent="0.25">
      <c r="A220">
        <v>211</v>
      </c>
      <c r="B220">
        <v>6.8887995762497267E-2</v>
      </c>
      <c r="M220" s="3">
        <f t="shared" si="9"/>
        <v>-8.3970903717549856E-3</v>
      </c>
      <c r="N220" s="2">
        <f t="shared" si="10"/>
        <v>0.42199999999999999</v>
      </c>
    </row>
    <row r="221" spans="1:14" x14ac:dyDescent="0.25">
      <c r="A221">
        <v>212</v>
      </c>
      <c r="B221">
        <v>-7.2591500823708535E-2</v>
      </c>
      <c r="M221" s="3">
        <f t="shared" si="9"/>
        <v>-7.852893442453204E-3</v>
      </c>
      <c r="N221" s="2">
        <f t="shared" si="10"/>
        <v>0.42399999999999999</v>
      </c>
    </row>
    <row r="222" spans="1:14" x14ac:dyDescent="0.25">
      <c r="A222">
        <v>213</v>
      </c>
      <c r="B222">
        <v>-5.8095911043871276E-3</v>
      </c>
      <c r="M222" s="3">
        <f t="shared" si="9"/>
        <v>-7.4319480267514559E-3</v>
      </c>
      <c r="N222" s="2">
        <f t="shared" si="10"/>
        <v>0.42599999999999999</v>
      </c>
    </row>
    <row r="223" spans="1:14" x14ac:dyDescent="0.25">
      <c r="A223">
        <v>214</v>
      </c>
      <c r="B223">
        <v>-6.1316219399430529E-2</v>
      </c>
      <c r="M223" s="3">
        <f t="shared" si="9"/>
        <v>-7.0557957159694332E-3</v>
      </c>
      <c r="N223" s="2">
        <f t="shared" si="10"/>
        <v>0.42799999999999999</v>
      </c>
    </row>
    <row r="224" spans="1:14" x14ac:dyDescent="0.25">
      <c r="A224">
        <v>215</v>
      </c>
      <c r="B224">
        <v>8.0375517519330753E-2</v>
      </c>
      <c r="M224" s="3">
        <f t="shared" si="9"/>
        <v>-5.8095911043871276E-3</v>
      </c>
      <c r="N224" s="2">
        <f t="shared" si="10"/>
        <v>0.43</v>
      </c>
    </row>
    <row r="225" spans="1:14" x14ac:dyDescent="0.25">
      <c r="A225">
        <v>216</v>
      </c>
      <c r="B225">
        <v>8.3211723840047616E-2</v>
      </c>
      <c r="M225" s="3">
        <f t="shared" si="9"/>
        <v>-5.3361807557131286E-3</v>
      </c>
      <c r="N225" s="2">
        <f t="shared" si="10"/>
        <v>0.432</v>
      </c>
    </row>
    <row r="226" spans="1:14" x14ac:dyDescent="0.25">
      <c r="A226">
        <v>217</v>
      </c>
      <c r="B226">
        <v>-0.12863618638108995</v>
      </c>
      <c r="M226" s="3">
        <f t="shared" si="9"/>
        <v>-5.2970681994355976E-3</v>
      </c>
      <c r="N226" s="2">
        <f t="shared" si="10"/>
        <v>0.434</v>
      </c>
    </row>
    <row r="227" spans="1:14" x14ac:dyDescent="0.25">
      <c r="A227">
        <v>218</v>
      </c>
      <c r="B227">
        <v>-6.0238322373054598E-2</v>
      </c>
      <c r="M227" s="3">
        <f t="shared" si="9"/>
        <v>-4.7376153452103557E-3</v>
      </c>
      <c r="N227" s="2">
        <f t="shared" si="10"/>
        <v>0.436</v>
      </c>
    </row>
    <row r="228" spans="1:14" x14ac:dyDescent="0.25">
      <c r="A228">
        <v>219</v>
      </c>
      <c r="B228">
        <v>-2.0791628801842224E-2</v>
      </c>
      <c r="M228" s="3">
        <f t="shared" si="9"/>
        <v>-4.5060566632729657E-3</v>
      </c>
      <c r="N228" s="2">
        <f t="shared" si="10"/>
        <v>0.438</v>
      </c>
    </row>
    <row r="229" spans="1:14" x14ac:dyDescent="0.25">
      <c r="A229">
        <v>220</v>
      </c>
      <c r="B229">
        <v>0.10650673596633675</v>
      </c>
      <c r="M229" s="3">
        <f t="shared" si="9"/>
        <v>-4.3487453585955849E-3</v>
      </c>
      <c r="N229" s="2">
        <f t="shared" si="10"/>
        <v>0.44</v>
      </c>
    </row>
    <row r="230" spans="1:14" x14ac:dyDescent="0.25">
      <c r="A230">
        <v>221</v>
      </c>
      <c r="B230">
        <v>-2.4916541950142868E-2</v>
      </c>
      <c r="M230" s="3">
        <f t="shared" si="9"/>
        <v>-3.6737976512004663E-3</v>
      </c>
      <c r="N230" s="2">
        <f t="shared" si="10"/>
        <v>0.442</v>
      </c>
    </row>
    <row r="231" spans="1:14" x14ac:dyDescent="0.25">
      <c r="A231">
        <v>222</v>
      </c>
      <c r="B231">
        <v>-4.502367747798347E-2</v>
      </c>
      <c r="M231" s="3">
        <f t="shared" si="9"/>
        <v>-3.6041458599196767E-3</v>
      </c>
      <c r="N231" s="2">
        <f t="shared" si="10"/>
        <v>0.44400000000000001</v>
      </c>
    </row>
    <row r="232" spans="1:14" x14ac:dyDescent="0.25">
      <c r="A232">
        <v>223</v>
      </c>
      <c r="B232">
        <v>-2.6726693572928679E-2</v>
      </c>
      <c r="M232" s="3">
        <f t="shared" si="9"/>
        <v>-2.7897518445650082E-3</v>
      </c>
      <c r="N232" s="2">
        <f t="shared" si="10"/>
        <v>0.44600000000000001</v>
      </c>
    </row>
    <row r="233" spans="1:14" x14ac:dyDescent="0.25">
      <c r="A233">
        <v>224</v>
      </c>
      <c r="B233">
        <v>-5.2970681994355976E-3</v>
      </c>
      <c r="M233" s="3">
        <f t="shared" si="9"/>
        <v>-1.6001824752942947E-3</v>
      </c>
      <c r="N233" s="2">
        <f t="shared" si="10"/>
        <v>0.44800000000000001</v>
      </c>
    </row>
    <row r="234" spans="1:14" x14ac:dyDescent="0.25">
      <c r="A234">
        <v>225</v>
      </c>
      <c r="B234">
        <v>-0.12786675850488122</v>
      </c>
      <c r="M234" s="3">
        <f t="shared" si="9"/>
        <v>-1.4562958587939806E-3</v>
      </c>
      <c r="N234" s="2">
        <f t="shared" si="10"/>
        <v>0.45</v>
      </c>
    </row>
    <row r="235" spans="1:14" x14ac:dyDescent="0.25">
      <c r="A235">
        <v>226</v>
      </c>
      <c r="B235">
        <v>-6.8586334300461724E-2</v>
      </c>
      <c r="M235" s="3">
        <f t="shared" si="9"/>
        <v>-6.0530905890739584E-4</v>
      </c>
      <c r="N235" s="2">
        <f t="shared" si="10"/>
        <v>0.45200000000000001</v>
      </c>
    </row>
    <row r="236" spans="1:14" x14ac:dyDescent="0.25">
      <c r="A236">
        <v>227</v>
      </c>
      <c r="B236">
        <v>-8.3970903717549856E-3</v>
      </c>
      <c r="M236" s="3">
        <f t="shared" si="9"/>
        <v>-4.7698188517808688E-4</v>
      </c>
      <c r="N236" s="2">
        <f t="shared" si="10"/>
        <v>0.45400000000000001</v>
      </c>
    </row>
    <row r="237" spans="1:14" x14ac:dyDescent="0.25">
      <c r="A237">
        <v>228</v>
      </c>
      <c r="B237">
        <v>4.4983120073410106E-2</v>
      </c>
      <c r="M237" s="3">
        <f t="shared" si="9"/>
        <v>4.36704667345224E-4</v>
      </c>
      <c r="N237" s="2">
        <f t="shared" si="10"/>
        <v>0.45600000000000002</v>
      </c>
    </row>
    <row r="238" spans="1:14" x14ac:dyDescent="0.25">
      <c r="A238">
        <v>229</v>
      </c>
      <c r="B238">
        <v>0.20159951142313318</v>
      </c>
      <c r="M238" s="3">
        <f t="shared" si="9"/>
        <v>1.0427778626502075E-3</v>
      </c>
      <c r="N238" s="2">
        <f t="shared" si="10"/>
        <v>0.45800000000000002</v>
      </c>
    </row>
    <row r="239" spans="1:14" x14ac:dyDescent="0.25">
      <c r="A239">
        <v>230</v>
      </c>
      <c r="B239">
        <v>8.0921191591183689E-2</v>
      </c>
      <c r="M239" s="3">
        <f t="shared" si="9"/>
        <v>1.4829976744735666E-3</v>
      </c>
      <c r="N239" s="2">
        <f t="shared" si="10"/>
        <v>0.46</v>
      </c>
    </row>
    <row r="240" spans="1:14" x14ac:dyDescent="0.25">
      <c r="A240">
        <v>231</v>
      </c>
      <c r="B240">
        <v>6.7997958741766631E-2</v>
      </c>
      <c r="M240" s="3">
        <f t="shared" si="9"/>
        <v>1.6629428367194159E-3</v>
      </c>
      <c r="N240" s="2">
        <f t="shared" si="10"/>
        <v>0.46200000000000002</v>
      </c>
    </row>
    <row r="241" spans="1:14" x14ac:dyDescent="0.25">
      <c r="A241">
        <v>232</v>
      </c>
      <c r="B241">
        <v>0.16600172919409314</v>
      </c>
      <c r="M241" s="3">
        <f t="shared" si="9"/>
        <v>1.8360169150717144E-3</v>
      </c>
      <c r="N241" s="2">
        <f t="shared" si="10"/>
        <v>0.46400000000000002</v>
      </c>
    </row>
    <row r="242" spans="1:14" x14ac:dyDescent="0.25">
      <c r="A242">
        <v>233</v>
      </c>
      <c r="B242">
        <v>0.17734506496146199</v>
      </c>
      <c r="M242" s="3">
        <f t="shared" si="9"/>
        <v>2.5743377225062787E-3</v>
      </c>
      <c r="N242" s="2">
        <f t="shared" si="10"/>
        <v>0.46600000000000003</v>
      </c>
    </row>
    <row r="243" spans="1:14" x14ac:dyDescent="0.25">
      <c r="A243">
        <v>234</v>
      </c>
      <c r="B243">
        <v>1.0405748197834686E-2</v>
      </c>
      <c r="M243" s="3">
        <f t="shared" si="9"/>
        <v>2.6097314368091901E-3</v>
      </c>
      <c r="N243" s="2">
        <f t="shared" si="10"/>
        <v>0.46800000000000003</v>
      </c>
    </row>
    <row r="244" spans="1:14" x14ac:dyDescent="0.25">
      <c r="A244">
        <v>235</v>
      </c>
      <c r="B244">
        <v>-2.1283967705157555E-2</v>
      </c>
      <c r="M244" s="3">
        <f t="shared" si="9"/>
        <v>3.4246204213015359E-3</v>
      </c>
      <c r="N244" s="2">
        <f t="shared" si="10"/>
        <v>0.47</v>
      </c>
    </row>
    <row r="245" spans="1:14" x14ac:dyDescent="0.25">
      <c r="A245">
        <v>236</v>
      </c>
      <c r="B245">
        <v>0.23499648121025635</v>
      </c>
      <c r="M245" s="3">
        <f t="shared" si="9"/>
        <v>3.9385075349078289E-3</v>
      </c>
      <c r="N245" s="2">
        <f t="shared" si="10"/>
        <v>0.47199999999999998</v>
      </c>
    </row>
    <row r="246" spans="1:14" x14ac:dyDescent="0.25">
      <c r="A246">
        <v>237</v>
      </c>
      <c r="B246">
        <v>1.8360169150717144E-3</v>
      </c>
      <c r="M246" s="3">
        <f t="shared" si="9"/>
        <v>4.9733457603976143E-3</v>
      </c>
      <c r="N246" s="2">
        <f t="shared" si="10"/>
        <v>0.47399999999999998</v>
      </c>
    </row>
    <row r="247" spans="1:14" x14ac:dyDescent="0.25">
      <c r="A247">
        <v>238</v>
      </c>
      <c r="B247">
        <v>-0.10245296349138373</v>
      </c>
      <c r="M247" s="3">
        <f t="shared" si="9"/>
        <v>5.0354555618234821E-3</v>
      </c>
      <c r="N247" s="2">
        <f t="shared" si="10"/>
        <v>0.47599999999999998</v>
      </c>
    </row>
    <row r="248" spans="1:14" x14ac:dyDescent="0.25">
      <c r="A248">
        <v>239</v>
      </c>
      <c r="B248">
        <v>-8.2425936150627224E-2</v>
      </c>
      <c r="M248" s="3">
        <f t="shared" si="9"/>
        <v>5.4334228540543275E-3</v>
      </c>
      <c r="N248" s="2">
        <f t="shared" si="10"/>
        <v>0.47799999999999998</v>
      </c>
    </row>
    <row r="249" spans="1:14" x14ac:dyDescent="0.25">
      <c r="A249">
        <v>240</v>
      </c>
      <c r="B249">
        <v>-4.1553168703501286E-2</v>
      </c>
      <c r="M249" s="3">
        <f t="shared" si="9"/>
        <v>5.7068234102603255E-3</v>
      </c>
      <c r="N249" s="2">
        <f t="shared" si="10"/>
        <v>0.48</v>
      </c>
    </row>
    <row r="250" spans="1:14" x14ac:dyDescent="0.25">
      <c r="A250">
        <v>241</v>
      </c>
      <c r="B250">
        <v>-7.818886383459242E-2</v>
      </c>
      <c r="M250" s="3">
        <f t="shared" si="9"/>
        <v>6.2413724086143657E-3</v>
      </c>
      <c r="N250" s="2">
        <f t="shared" si="10"/>
        <v>0.48199999999999998</v>
      </c>
    </row>
    <row r="251" spans="1:14" x14ac:dyDescent="0.25">
      <c r="A251">
        <v>242</v>
      </c>
      <c r="B251">
        <v>6.9597620661541806E-2</v>
      </c>
      <c r="M251" s="3">
        <f t="shared" si="9"/>
        <v>6.4664357260442607E-3</v>
      </c>
      <c r="N251" s="2">
        <f t="shared" si="10"/>
        <v>0.48399999999999999</v>
      </c>
    </row>
    <row r="252" spans="1:14" x14ac:dyDescent="0.25">
      <c r="A252">
        <v>243</v>
      </c>
      <c r="B252">
        <v>4.5106326871409724E-2</v>
      </c>
      <c r="M252" s="3">
        <f t="shared" si="9"/>
        <v>8.7219070647192639E-3</v>
      </c>
      <c r="N252" s="2">
        <f t="shared" si="10"/>
        <v>0.48599999999999999</v>
      </c>
    </row>
    <row r="253" spans="1:14" x14ac:dyDescent="0.25">
      <c r="A253">
        <v>244</v>
      </c>
      <c r="B253">
        <v>-6.4457180935901845E-2</v>
      </c>
      <c r="M253" s="3">
        <f t="shared" si="9"/>
        <v>1.0044701008320625E-2</v>
      </c>
      <c r="N253" s="2">
        <f t="shared" si="10"/>
        <v>0.48799999999999999</v>
      </c>
    </row>
    <row r="254" spans="1:14" x14ac:dyDescent="0.25">
      <c r="A254">
        <v>245</v>
      </c>
      <c r="B254">
        <v>0.15009654688891944</v>
      </c>
      <c r="M254" s="3">
        <f t="shared" si="9"/>
        <v>1.0405748197834686E-2</v>
      </c>
      <c r="N254" s="2">
        <f t="shared" si="10"/>
        <v>0.49</v>
      </c>
    </row>
    <row r="255" spans="1:14" x14ac:dyDescent="0.25">
      <c r="A255">
        <v>246</v>
      </c>
      <c r="B255">
        <v>5.0354555618234821E-3</v>
      </c>
      <c r="M255" s="3">
        <f t="shared" si="9"/>
        <v>1.1011162569089721E-2</v>
      </c>
      <c r="N255" s="2">
        <f t="shared" si="10"/>
        <v>0.49199999999999999</v>
      </c>
    </row>
    <row r="256" spans="1:14" x14ac:dyDescent="0.25">
      <c r="A256">
        <v>247</v>
      </c>
      <c r="B256">
        <v>-6.4761840666207521E-2</v>
      </c>
      <c r="M256" s="3">
        <f t="shared" si="9"/>
        <v>1.2222778602958508E-2</v>
      </c>
      <c r="N256" s="2">
        <f t="shared" si="10"/>
        <v>0.49399999999999999</v>
      </c>
    </row>
    <row r="257" spans="1:14" x14ac:dyDescent="0.25">
      <c r="A257">
        <v>248</v>
      </c>
      <c r="B257">
        <v>-3.7789240557967375E-2</v>
      </c>
      <c r="M257" s="3">
        <f t="shared" si="9"/>
        <v>1.2280263676766585E-2</v>
      </c>
      <c r="N257" s="2">
        <f t="shared" si="10"/>
        <v>0.496</v>
      </c>
    </row>
    <row r="258" spans="1:14" x14ac:dyDescent="0.25">
      <c r="A258">
        <v>249</v>
      </c>
      <c r="B258">
        <v>0.18549749897643758</v>
      </c>
      <c r="M258" s="3">
        <f t="shared" si="9"/>
        <v>1.2572537112041921E-2</v>
      </c>
      <c r="N258" s="2">
        <f t="shared" si="10"/>
        <v>0.498</v>
      </c>
    </row>
    <row r="259" spans="1:14" x14ac:dyDescent="0.25">
      <c r="A259">
        <v>250</v>
      </c>
      <c r="B259">
        <v>-0.16650272317722725</v>
      </c>
      <c r="M259" s="3">
        <f t="shared" si="9"/>
        <v>1.2576113457292244E-2</v>
      </c>
      <c r="N259" s="2">
        <f t="shared" si="10"/>
        <v>0.5</v>
      </c>
    </row>
    <row r="260" spans="1:14" x14ac:dyDescent="0.25">
      <c r="A260">
        <v>251</v>
      </c>
      <c r="B260">
        <v>0.17062617617486878</v>
      </c>
      <c r="M260" s="3">
        <f t="shared" si="9"/>
        <v>1.4234977700693313E-2</v>
      </c>
      <c r="N260" s="2">
        <f t="shared" si="10"/>
        <v>0.502</v>
      </c>
    </row>
    <row r="261" spans="1:14" x14ac:dyDescent="0.25">
      <c r="A261">
        <v>252</v>
      </c>
      <c r="B261">
        <v>-5.6043229617032397E-2</v>
      </c>
      <c r="M261" s="3">
        <f t="shared" si="9"/>
        <v>1.4595330776089717E-2</v>
      </c>
      <c r="N261" s="2">
        <f t="shared" si="10"/>
        <v>0.504</v>
      </c>
    </row>
    <row r="262" spans="1:14" x14ac:dyDescent="0.25">
      <c r="A262">
        <v>253</v>
      </c>
      <c r="B262">
        <v>-8.3091632686223771E-2</v>
      </c>
      <c r="M262" s="3">
        <f t="shared" si="9"/>
        <v>1.5059127021522387E-2</v>
      </c>
      <c r="N262" s="2">
        <f t="shared" si="10"/>
        <v>0.50600000000000001</v>
      </c>
    </row>
    <row r="263" spans="1:14" x14ac:dyDescent="0.25">
      <c r="A263">
        <v>254</v>
      </c>
      <c r="B263">
        <v>9.9309165036069708E-2</v>
      </c>
      <c r="M263" s="3">
        <f t="shared" si="9"/>
        <v>1.5089054285137111E-2</v>
      </c>
      <c r="N263" s="2">
        <f t="shared" si="10"/>
        <v>0.50800000000000001</v>
      </c>
    </row>
    <row r="264" spans="1:14" x14ac:dyDescent="0.25">
      <c r="A264">
        <v>255</v>
      </c>
      <c r="B264">
        <v>5.5246205816095163E-2</v>
      </c>
      <c r="M264" s="3">
        <f t="shared" si="9"/>
        <v>1.5816004393499641E-2</v>
      </c>
      <c r="N264" s="2">
        <f t="shared" si="10"/>
        <v>0.51</v>
      </c>
    </row>
    <row r="265" spans="1:14" x14ac:dyDescent="0.25">
      <c r="A265">
        <v>256</v>
      </c>
      <c r="B265">
        <v>7.0254371477326966E-2</v>
      </c>
      <c r="M265" s="3">
        <f t="shared" si="9"/>
        <v>1.6707220837796549E-2</v>
      </c>
      <c r="N265" s="2">
        <f t="shared" si="10"/>
        <v>0.51200000000000001</v>
      </c>
    </row>
    <row r="266" spans="1:14" x14ac:dyDescent="0.25">
      <c r="A266">
        <v>257</v>
      </c>
      <c r="B266">
        <v>8.7219070647192639E-3</v>
      </c>
      <c r="M266" s="3">
        <f t="shared" si="9"/>
        <v>1.6823829171678108E-2</v>
      </c>
      <c r="N266" s="2">
        <f t="shared" si="10"/>
        <v>0.51400000000000001</v>
      </c>
    </row>
    <row r="267" spans="1:14" x14ac:dyDescent="0.25">
      <c r="A267">
        <v>258</v>
      </c>
      <c r="B267">
        <v>0.13134971053832895</v>
      </c>
      <c r="M267" s="3">
        <f t="shared" ref="M267:M330" si="11">SMALL($B$10:$B$509,ROW()-9)</f>
        <v>1.7293612274419248E-2</v>
      </c>
      <c r="N267" s="2">
        <f t="shared" ref="N267:N330" si="12">(ROW()-9)/500</f>
        <v>0.51600000000000001</v>
      </c>
    </row>
    <row r="268" spans="1:14" x14ac:dyDescent="0.25">
      <c r="A268">
        <v>259</v>
      </c>
      <c r="B268">
        <v>9.2094771236693115E-2</v>
      </c>
      <c r="M268" s="3">
        <f t="shared" si="11"/>
        <v>1.7855800403054293E-2</v>
      </c>
      <c r="N268" s="2">
        <f t="shared" si="12"/>
        <v>0.51800000000000002</v>
      </c>
    </row>
    <row r="269" spans="1:14" x14ac:dyDescent="0.25">
      <c r="A269">
        <v>260</v>
      </c>
      <c r="B269">
        <v>0.13579803205121019</v>
      </c>
      <c r="M269" s="3">
        <f t="shared" si="11"/>
        <v>1.7879216163407957E-2</v>
      </c>
      <c r="N269" s="2">
        <f t="shared" si="12"/>
        <v>0.52</v>
      </c>
    </row>
    <row r="270" spans="1:14" x14ac:dyDescent="0.25">
      <c r="A270">
        <v>261</v>
      </c>
      <c r="B270">
        <v>-9.944306887513037E-3</v>
      </c>
      <c r="M270" s="3">
        <f t="shared" si="11"/>
        <v>1.8044311099150261E-2</v>
      </c>
      <c r="N270" s="2">
        <f t="shared" si="12"/>
        <v>0.52200000000000002</v>
      </c>
    </row>
    <row r="271" spans="1:14" x14ac:dyDescent="0.25">
      <c r="A271">
        <v>262</v>
      </c>
      <c r="B271">
        <v>0.11482909074399583</v>
      </c>
      <c r="M271" s="3">
        <f t="shared" si="11"/>
        <v>1.809885541579832E-2</v>
      </c>
      <c r="N271" s="2">
        <f t="shared" si="12"/>
        <v>0.52400000000000002</v>
      </c>
    </row>
    <row r="272" spans="1:14" x14ac:dyDescent="0.25">
      <c r="A272">
        <v>263</v>
      </c>
      <c r="B272">
        <v>4.6776797836004427E-2</v>
      </c>
      <c r="M272" s="3">
        <f t="shared" si="11"/>
        <v>1.8596349487704899E-2</v>
      </c>
      <c r="N272" s="2">
        <f t="shared" si="12"/>
        <v>0.52600000000000002</v>
      </c>
    </row>
    <row r="273" spans="1:14" x14ac:dyDescent="0.25">
      <c r="A273">
        <v>264</v>
      </c>
      <c r="B273">
        <v>5.3822795413735948E-2</v>
      </c>
      <c r="M273" s="3">
        <f t="shared" si="11"/>
        <v>1.8785133931018331E-2</v>
      </c>
      <c r="N273" s="2">
        <f t="shared" si="12"/>
        <v>0.52800000000000002</v>
      </c>
    </row>
    <row r="274" spans="1:14" x14ac:dyDescent="0.25">
      <c r="A274">
        <v>265</v>
      </c>
      <c r="B274">
        <v>-3.7284544983653203E-2</v>
      </c>
      <c r="M274" s="3">
        <f t="shared" si="11"/>
        <v>1.9246950200265373E-2</v>
      </c>
      <c r="N274" s="2">
        <f t="shared" si="12"/>
        <v>0.53</v>
      </c>
    </row>
    <row r="275" spans="1:14" x14ac:dyDescent="0.25">
      <c r="A275">
        <v>266</v>
      </c>
      <c r="B275">
        <v>-8.9926787173244455E-2</v>
      </c>
      <c r="M275" s="3">
        <f t="shared" si="11"/>
        <v>1.9883855593541576E-2</v>
      </c>
      <c r="N275" s="2">
        <f t="shared" si="12"/>
        <v>0.53200000000000003</v>
      </c>
    </row>
    <row r="276" spans="1:14" x14ac:dyDescent="0.25">
      <c r="A276">
        <v>267</v>
      </c>
      <c r="B276">
        <v>0.21903273975197127</v>
      </c>
      <c r="M276" s="3">
        <f t="shared" si="11"/>
        <v>2.0800405532874211E-2</v>
      </c>
      <c r="N276" s="2">
        <f t="shared" si="12"/>
        <v>0.53400000000000003</v>
      </c>
    </row>
    <row r="277" spans="1:14" x14ac:dyDescent="0.25">
      <c r="A277">
        <v>268</v>
      </c>
      <c r="B277">
        <v>8.4928511225253731E-2</v>
      </c>
      <c r="M277" s="3">
        <f t="shared" si="11"/>
        <v>2.1055609942059305E-2</v>
      </c>
      <c r="N277" s="2">
        <f t="shared" si="12"/>
        <v>0.53600000000000003</v>
      </c>
    </row>
    <row r="278" spans="1:14" x14ac:dyDescent="0.25">
      <c r="A278">
        <v>269</v>
      </c>
      <c r="B278">
        <v>6.1237942424839292E-2</v>
      </c>
      <c r="M278" s="3">
        <f t="shared" si="11"/>
        <v>2.1093220360378258E-2</v>
      </c>
      <c r="N278" s="2">
        <f t="shared" si="12"/>
        <v>0.53800000000000003</v>
      </c>
    </row>
    <row r="279" spans="1:14" x14ac:dyDescent="0.25">
      <c r="A279">
        <v>270</v>
      </c>
      <c r="B279">
        <v>6.963532483826855E-2</v>
      </c>
      <c r="M279" s="3">
        <f t="shared" si="11"/>
        <v>2.1264092754084672E-2</v>
      </c>
      <c r="N279" s="2">
        <f t="shared" si="12"/>
        <v>0.54</v>
      </c>
    </row>
    <row r="280" spans="1:14" x14ac:dyDescent="0.25">
      <c r="A280">
        <v>271</v>
      </c>
      <c r="B280">
        <v>-3.6041458599196767E-3</v>
      </c>
      <c r="M280" s="3">
        <f t="shared" si="11"/>
        <v>2.151346188936246E-2</v>
      </c>
      <c r="N280" s="2">
        <f t="shared" si="12"/>
        <v>0.54200000000000004</v>
      </c>
    </row>
    <row r="281" spans="1:14" x14ac:dyDescent="0.25">
      <c r="A281">
        <v>272</v>
      </c>
      <c r="B281">
        <v>-0.12986036064692288</v>
      </c>
      <c r="M281" s="3">
        <f t="shared" si="11"/>
        <v>2.3385968052068041E-2</v>
      </c>
      <c r="N281" s="2">
        <f t="shared" si="12"/>
        <v>0.54400000000000004</v>
      </c>
    </row>
    <row r="282" spans="1:14" x14ac:dyDescent="0.25">
      <c r="A282">
        <v>273</v>
      </c>
      <c r="B282">
        <v>-8.6106588869091935E-2</v>
      </c>
      <c r="M282" s="3">
        <f t="shared" si="11"/>
        <v>2.533650286186976E-2</v>
      </c>
      <c r="N282" s="2">
        <f t="shared" si="12"/>
        <v>0.54600000000000004</v>
      </c>
    </row>
    <row r="283" spans="1:14" x14ac:dyDescent="0.25">
      <c r="A283">
        <v>274</v>
      </c>
      <c r="B283">
        <v>0.30094474580886055</v>
      </c>
      <c r="M283" s="3">
        <f t="shared" si="11"/>
        <v>2.5365420059001567E-2</v>
      </c>
      <c r="N283" s="2">
        <f t="shared" si="12"/>
        <v>0.54800000000000004</v>
      </c>
    </row>
    <row r="284" spans="1:14" x14ac:dyDescent="0.25">
      <c r="A284">
        <v>275</v>
      </c>
      <c r="B284">
        <v>0.15794435473505342</v>
      </c>
      <c r="M284" s="3">
        <f t="shared" si="11"/>
        <v>2.6641671586740818E-2</v>
      </c>
      <c r="N284" s="2">
        <f t="shared" si="12"/>
        <v>0.55000000000000004</v>
      </c>
    </row>
    <row r="285" spans="1:14" x14ac:dyDescent="0.25">
      <c r="A285">
        <v>276</v>
      </c>
      <c r="B285">
        <v>0.20331697692122189</v>
      </c>
      <c r="M285" s="3">
        <f t="shared" si="11"/>
        <v>2.7765188149067133E-2</v>
      </c>
      <c r="N285" s="2">
        <f t="shared" si="12"/>
        <v>0.55200000000000005</v>
      </c>
    </row>
    <row r="286" spans="1:14" x14ac:dyDescent="0.25">
      <c r="A286">
        <v>277</v>
      </c>
      <c r="B286">
        <v>-0.18248881489772345</v>
      </c>
      <c r="M286" s="3">
        <f t="shared" si="11"/>
        <v>2.7861444749650261E-2</v>
      </c>
      <c r="N286" s="2">
        <f t="shared" si="12"/>
        <v>0.55400000000000005</v>
      </c>
    </row>
    <row r="287" spans="1:14" x14ac:dyDescent="0.25">
      <c r="A287">
        <v>278</v>
      </c>
      <c r="B287">
        <v>-1.0753569624366292E-2</v>
      </c>
      <c r="M287" s="3">
        <f t="shared" si="11"/>
        <v>2.7923413414353157E-2</v>
      </c>
      <c r="N287" s="2">
        <f t="shared" si="12"/>
        <v>0.55600000000000005</v>
      </c>
    </row>
    <row r="288" spans="1:14" x14ac:dyDescent="0.25">
      <c r="A288">
        <v>279</v>
      </c>
      <c r="B288">
        <v>0.10606018110900217</v>
      </c>
      <c r="M288" s="3">
        <f t="shared" si="11"/>
        <v>2.8089719548262282E-2</v>
      </c>
      <c r="N288" s="2">
        <f t="shared" si="12"/>
        <v>0.55800000000000005</v>
      </c>
    </row>
    <row r="289" spans="1:14" x14ac:dyDescent="0.25">
      <c r="A289">
        <v>280</v>
      </c>
      <c r="B289">
        <v>2.7861444749650261E-2</v>
      </c>
      <c r="M289" s="3">
        <f t="shared" si="11"/>
        <v>2.8440301037953947E-2</v>
      </c>
      <c r="N289" s="2">
        <f t="shared" si="12"/>
        <v>0.56000000000000005</v>
      </c>
    </row>
    <row r="290" spans="1:14" x14ac:dyDescent="0.25">
      <c r="A290">
        <v>281</v>
      </c>
      <c r="B290">
        <v>1.9246950200265373E-2</v>
      </c>
      <c r="M290" s="3">
        <f t="shared" si="11"/>
        <v>2.8879596878531224E-2</v>
      </c>
      <c r="N290" s="2">
        <f t="shared" si="12"/>
        <v>0.56200000000000006</v>
      </c>
    </row>
    <row r="291" spans="1:14" x14ac:dyDescent="0.25">
      <c r="A291">
        <v>282</v>
      </c>
      <c r="B291">
        <v>0.13739647084550485</v>
      </c>
      <c r="M291" s="3">
        <f t="shared" si="11"/>
        <v>2.9012552583245355E-2</v>
      </c>
      <c r="N291" s="2">
        <f t="shared" si="12"/>
        <v>0.56399999999999995</v>
      </c>
    </row>
    <row r="292" spans="1:14" x14ac:dyDescent="0.25">
      <c r="A292">
        <v>283</v>
      </c>
      <c r="B292">
        <v>-4.2419163988358752E-2</v>
      </c>
      <c r="M292" s="3">
        <f t="shared" si="11"/>
        <v>2.9211885368561192E-2</v>
      </c>
      <c r="N292" s="2">
        <f t="shared" si="12"/>
        <v>0.56599999999999995</v>
      </c>
    </row>
    <row r="293" spans="1:14" x14ac:dyDescent="0.25">
      <c r="A293">
        <v>284</v>
      </c>
      <c r="B293">
        <v>0.12285466897057343</v>
      </c>
      <c r="M293" s="3">
        <f t="shared" si="11"/>
        <v>2.9266271422188014E-2</v>
      </c>
      <c r="N293" s="2">
        <f t="shared" si="12"/>
        <v>0.56799999999999995</v>
      </c>
    </row>
    <row r="294" spans="1:14" x14ac:dyDescent="0.25">
      <c r="A294">
        <v>285</v>
      </c>
      <c r="B294">
        <v>4.9733457603976143E-3</v>
      </c>
      <c r="M294" s="3">
        <f t="shared" si="11"/>
        <v>2.9318766288790821E-2</v>
      </c>
      <c r="N294" s="2">
        <f t="shared" si="12"/>
        <v>0.56999999999999995</v>
      </c>
    </row>
    <row r="295" spans="1:14" x14ac:dyDescent="0.25">
      <c r="A295">
        <v>286</v>
      </c>
      <c r="B295">
        <v>-9.2328891380920264E-2</v>
      </c>
      <c r="M295" s="3">
        <f t="shared" si="11"/>
        <v>2.9536183765727891E-2</v>
      </c>
      <c r="N295" s="2">
        <f t="shared" si="12"/>
        <v>0.57199999999999995</v>
      </c>
    </row>
    <row r="296" spans="1:14" x14ac:dyDescent="0.25">
      <c r="A296">
        <v>287</v>
      </c>
      <c r="B296">
        <v>1.8596349487704899E-2</v>
      </c>
      <c r="M296" s="3">
        <f t="shared" si="11"/>
        <v>2.9649690882051813E-2</v>
      </c>
      <c r="N296" s="2">
        <f t="shared" si="12"/>
        <v>0.57399999999999995</v>
      </c>
    </row>
    <row r="297" spans="1:14" x14ac:dyDescent="0.25">
      <c r="A297">
        <v>288</v>
      </c>
      <c r="B297">
        <v>-0.13372628084078186</v>
      </c>
      <c r="M297" s="3">
        <f t="shared" si="11"/>
        <v>2.9875129451088445E-2</v>
      </c>
      <c r="N297" s="2">
        <f t="shared" si="12"/>
        <v>0.57599999999999996</v>
      </c>
    </row>
    <row r="298" spans="1:14" x14ac:dyDescent="0.25">
      <c r="A298">
        <v>289</v>
      </c>
      <c r="B298">
        <v>3.2517175660725088E-2</v>
      </c>
      <c r="M298" s="3">
        <f t="shared" si="11"/>
        <v>3.057163289106728E-2</v>
      </c>
      <c r="N298" s="2">
        <f t="shared" si="12"/>
        <v>0.57799999999999996</v>
      </c>
    </row>
    <row r="299" spans="1:14" x14ac:dyDescent="0.25">
      <c r="A299">
        <v>290</v>
      </c>
      <c r="B299">
        <v>2.533650286186976E-2</v>
      </c>
      <c r="M299" s="3">
        <f t="shared" si="11"/>
        <v>3.1712492662183948E-2</v>
      </c>
      <c r="N299" s="2">
        <f t="shared" si="12"/>
        <v>0.57999999999999996</v>
      </c>
    </row>
    <row r="300" spans="1:14" x14ac:dyDescent="0.25">
      <c r="A300">
        <v>291</v>
      </c>
      <c r="B300">
        <v>0.19260616091790528</v>
      </c>
      <c r="M300" s="3">
        <f t="shared" si="11"/>
        <v>3.2517175660725088E-2</v>
      </c>
      <c r="N300" s="2">
        <f t="shared" si="12"/>
        <v>0.58199999999999996</v>
      </c>
    </row>
    <row r="301" spans="1:14" x14ac:dyDescent="0.25">
      <c r="A301">
        <v>292</v>
      </c>
      <c r="B301">
        <v>-0.11613528395146409</v>
      </c>
      <c r="M301" s="3">
        <f t="shared" si="11"/>
        <v>3.274006843117238E-2</v>
      </c>
      <c r="N301" s="2">
        <f t="shared" si="12"/>
        <v>0.58399999999999996</v>
      </c>
    </row>
    <row r="302" spans="1:14" x14ac:dyDescent="0.25">
      <c r="A302">
        <v>293</v>
      </c>
      <c r="B302">
        <v>-0.25959047863942053</v>
      </c>
      <c r="M302" s="3">
        <f t="shared" si="11"/>
        <v>3.3116398868191503E-2</v>
      </c>
      <c r="N302" s="2">
        <f t="shared" si="12"/>
        <v>0.58599999999999997</v>
      </c>
    </row>
    <row r="303" spans="1:14" x14ac:dyDescent="0.25">
      <c r="A303">
        <v>294</v>
      </c>
      <c r="B303">
        <v>-0.13223867519656168</v>
      </c>
      <c r="M303" s="3">
        <f t="shared" si="11"/>
        <v>3.3172723295523426E-2</v>
      </c>
      <c r="N303" s="2">
        <f t="shared" si="12"/>
        <v>0.58799999999999997</v>
      </c>
    </row>
    <row r="304" spans="1:14" x14ac:dyDescent="0.25">
      <c r="A304">
        <v>295</v>
      </c>
      <c r="B304">
        <v>-0.21855599279936838</v>
      </c>
      <c r="M304" s="3">
        <f t="shared" si="11"/>
        <v>3.3243651436939491E-2</v>
      </c>
      <c r="N304" s="2">
        <f t="shared" si="12"/>
        <v>0.59</v>
      </c>
    </row>
    <row r="305" spans="1:14" x14ac:dyDescent="0.25">
      <c r="A305">
        <v>296</v>
      </c>
      <c r="B305">
        <v>-7.9443083047565574E-2</v>
      </c>
      <c r="M305" s="3">
        <f t="shared" si="11"/>
        <v>3.3303086224008217E-2</v>
      </c>
      <c r="N305" s="2">
        <f t="shared" si="12"/>
        <v>0.59199999999999997</v>
      </c>
    </row>
    <row r="306" spans="1:14" x14ac:dyDescent="0.25">
      <c r="A306">
        <v>297</v>
      </c>
      <c r="B306">
        <v>-0.1126768059942392</v>
      </c>
      <c r="M306" s="3">
        <f t="shared" si="11"/>
        <v>3.4205113791926089E-2</v>
      </c>
      <c r="N306" s="2">
        <f t="shared" si="12"/>
        <v>0.59399999999999997</v>
      </c>
    </row>
    <row r="307" spans="1:14" x14ac:dyDescent="0.25">
      <c r="A307">
        <v>298</v>
      </c>
      <c r="B307">
        <v>3.4246204213015359E-3</v>
      </c>
      <c r="M307" s="3">
        <f t="shared" si="11"/>
        <v>3.4837838545423772E-2</v>
      </c>
      <c r="N307" s="2">
        <f t="shared" si="12"/>
        <v>0.59599999999999997</v>
      </c>
    </row>
    <row r="308" spans="1:14" x14ac:dyDescent="0.25">
      <c r="A308">
        <v>299</v>
      </c>
      <c r="B308">
        <v>-7.3778554118564973E-2</v>
      </c>
      <c r="M308" s="3">
        <f t="shared" si="11"/>
        <v>3.6019643989715834E-2</v>
      </c>
      <c r="N308" s="2">
        <f t="shared" si="12"/>
        <v>0.59799999999999998</v>
      </c>
    </row>
    <row r="309" spans="1:14" x14ac:dyDescent="0.25">
      <c r="A309">
        <v>300</v>
      </c>
      <c r="B309">
        <v>0.13493766871647464</v>
      </c>
      <c r="M309" s="3">
        <f t="shared" si="11"/>
        <v>3.7463630133458978E-2</v>
      </c>
      <c r="N309" s="2">
        <f t="shared" si="12"/>
        <v>0.6</v>
      </c>
    </row>
    <row r="310" spans="1:14" x14ac:dyDescent="0.25">
      <c r="A310">
        <v>301</v>
      </c>
      <c r="B310">
        <v>3.6019643989715834E-2</v>
      </c>
      <c r="M310" s="3">
        <f t="shared" si="11"/>
        <v>3.7818307392095532E-2</v>
      </c>
      <c r="N310" s="2">
        <f t="shared" si="12"/>
        <v>0.60199999999999998</v>
      </c>
    </row>
    <row r="311" spans="1:14" x14ac:dyDescent="0.25">
      <c r="A311">
        <v>302</v>
      </c>
      <c r="B311">
        <v>0.16227131371020334</v>
      </c>
      <c r="M311" s="3">
        <f t="shared" si="11"/>
        <v>3.7887445876355917E-2</v>
      </c>
      <c r="N311" s="2">
        <f t="shared" si="12"/>
        <v>0.60399999999999998</v>
      </c>
    </row>
    <row r="312" spans="1:14" x14ac:dyDescent="0.25">
      <c r="A312">
        <v>303</v>
      </c>
      <c r="B312">
        <v>3.9355821840723906E-2</v>
      </c>
      <c r="M312" s="3">
        <f t="shared" si="11"/>
        <v>3.9355821840723906E-2</v>
      </c>
      <c r="N312" s="2">
        <f t="shared" si="12"/>
        <v>0.60599999999999998</v>
      </c>
    </row>
    <row r="313" spans="1:14" x14ac:dyDescent="0.25">
      <c r="A313">
        <v>304</v>
      </c>
      <c r="B313">
        <v>-3.5074476406182893E-2</v>
      </c>
      <c r="M313" s="3">
        <f t="shared" si="11"/>
        <v>3.9457581300042316E-2</v>
      </c>
      <c r="N313" s="2">
        <f t="shared" si="12"/>
        <v>0.60799999999999998</v>
      </c>
    </row>
    <row r="314" spans="1:14" x14ac:dyDescent="0.25">
      <c r="A314">
        <v>305</v>
      </c>
      <c r="B314">
        <v>3.3172723295523426E-2</v>
      </c>
      <c r="M314" s="3">
        <f t="shared" si="11"/>
        <v>3.9512812534431056E-2</v>
      </c>
      <c r="N314" s="2">
        <f t="shared" si="12"/>
        <v>0.61</v>
      </c>
    </row>
    <row r="315" spans="1:14" x14ac:dyDescent="0.25">
      <c r="A315">
        <v>306</v>
      </c>
      <c r="B315">
        <v>-4.3487453585955849E-3</v>
      </c>
      <c r="M315" s="3">
        <f t="shared" si="11"/>
        <v>3.9675532052179212E-2</v>
      </c>
      <c r="N315" s="2">
        <f t="shared" si="12"/>
        <v>0.61199999999999999</v>
      </c>
    </row>
    <row r="316" spans="1:14" x14ac:dyDescent="0.25">
      <c r="A316">
        <v>307</v>
      </c>
      <c r="B316">
        <v>7.3909812639882694E-2</v>
      </c>
      <c r="M316" s="3">
        <f t="shared" si="11"/>
        <v>4.0784535984009322E-2</v>
      </c>
      <c r="N316" s="2">
        <f t="shared" si="12"/>
        <v>0.61399999999999999</v>
      </c>
    </row>
    <row r="317" spans="1:14" x14ac:dyDescent="0.25">
      <c r="A317">
        <v>308</v>
      </c>
      <c r="B317">
        <v>-0.16674394572803702</v>
      </c>
      <c r="M317" s="3">
        <f t="shared" si="11"/>
        <v>4.1934817902311787E-2</v>
      </c>
      <c r="N317" s="2">
        <f t="shared" si="12"/>
        <v>0.61599999999999999</v>
      </c>
    </row>
    <row r="318" spans="1:14" x14ac:dyDescent="0.25">
      <c r="A318">
        <v>309</v>
      </c>
      <c r="B318">
        <v>-8.6546560812042123E-2</v>
      </c>
      <c r="M318" s="3">
        <f t="shared" si="11"/>
        <v>4.1946206213705317E-2</v>
      </c>
      <c r="N318" s="2">
        <f t="shared" si="12"/>
        <v>0.61799999999999999</v>
      </c>
    </row>
    <row r="319" spans="1:14" x14ac:dyDescent="0.25">
      <c r="A319">
        <v>310</v>
      </c>
      <c r="B319">
        <v>-5.4226120236134802E-2</v>
      </c>
      <c r="M319" s="3">
        <f t="shared" si="11"/>
        <v>4.2317889175623728E-2</v>
      </c>
      <c r="N319" s="2">
        <f t="shared" si="12"/>
        <v>0.62</v>
      </c>
    </row>
    <row r="320" spans="1:14" x14ac:dyDescent="0.25">
      <c r="A320">
        <v>311</v>
      </c>
      <c r="B320">
        <v>-4.6602454816029919E-2</v>
      </c>
      <c r="M320" s="3">
        <f t="shared" si="11"/>
        <v>4.2830736913940862E-2</v>
      </c>
      <c r="N320" s="2">
        <f t="shared" si="12"/>
        <v>0.622</v>
      </c>
    </row>
    <row r="321" spans="1:14" x14ac:dyDescent="0.25">
      <c r="A321">
        <v>312</v>
      </c>
      <c r="B321">
        <v>-3.5963635069201208E-2</v>
      </c>
      <c r="M321" s="3">
        <f t="shared" si="11"/>
        <v>4.2869853854836937E-2</v>
      </c>
      <c r="N321" s="2">
        <f t="shared" si="12"/>
        <v>0.624</v>
      </c>
    </row>
    <row r="322" spans="1:14" x14ac:dyDescent="0.25">
      <c r="A322">
        <v>313</v>
      </c>
      <c r="B322">
        <v>-0.20354374538554165</v>
      </c>
      <c r="M322" s="3">
        <f t="shared" si="11"/>
        <v>4.3436196443543462E-2</v>
      </c>
      <c r="N322" s="2">
        <f t="shared" si="12"/>
        <v>0.626</v>
      </c>
    </row>
    <row r="323" spans="1:14" x14ac:dyDescent="0.25">
      <c r="A323">
        <v>314</v>
      </c>
      <c r="B323">
        <v>8.1145300390203956E-2</v>
      </c>
      <c r="M323" s="3">
        <f t="shared" si="11"/>
        <v>4.4474855143556154E-2</v>
      </c>
      <c r="N323" s="2">
        <f t="shared" si="12"/>
        <v>0.628</v>
      </c>
    </row>
    <row r="324" spans="1:14" x14ac:dyDescent="0.25">
      <c r="A324">
        <v>315</v>
      </c>
      <c r="B324">
        <v>-3.2737451834496729E-2</v>
      </c>
      <c r="M324" s="3">
        <f t="shared" si="11"/>
        <v>4.4614938192490905E-2</v>
      </c>
      <c r="N324" s="2">
        <f t="shared" si="12"/>
        <v>0.63</v>
      </c>
    </row>
    <row r="325" spans="1:14" x14ac:dyDescent="0.25">
      <c r="A325">
        <v>316</v>
      </c>
      <c r="B325">
        <v>0.15849666011129473</v>
      </c>
      <c r="M325" s="3">
        <f t="shared" si="11"/>
        <v>4.4983120073410106E-2</v>
      </c>
      <c r="N325" s="2">
        <f t="shared" si="12"/>
        <v>0.63200000000000001</v>
      </c>
    </row>
    <row r="326" spans="1:14" x14ac:dyDescent="0.25">
      <c r="A326">
        <v>317</v>
      </c>
      <c r="B326">
        <v>0.11159056311825416</v>
      </c>
      <c r="M326" s="3">
        <f t="shared" si="11"/>
        <v>4.5106326871409724E-2</v>
      </c>
      <c r="N326" s="2">
        <f t="shared" si="12"/>
        <v>0.63400000000000001</v>
      </c>
    </row>
    <row r="327" spans="1:14" x14ac:dyDescent="0.25">
      <c r="A327">
        <v>318</v>
      </c>
      <c r="B327">
        <v>0.14078550284939184</v>
      </c>
      <c r="M327" s="3">
        <f t="shared" si="11"/>
        <v>4.5975004905406409E-2</v>
      </c>
      <c r="N327" s="2">
        <f t="shared" si="12"/>
        <v>0.63600000000000001</v>
      </c>
    </row>
    <row r="328" spans="1:14" x14ac:dyDescent="0.25">
      <c r="A328">
        <v>319</v>
      </c>
      <c r="B328">
        <v>-0.19285434549421646</v>
      </c>
      <c r="M328" s="3">
        <f t="shared" si="11"/>
        <v>4.6152366249817472E-2</v>
      </c>
      <c r="N328" s="2">
        <f t="shared" si="12"/>
        <v>0.63800000000000001</v>
      </c>
    </row>
    <row r="329" spans="1:14" x14ac:dyDescent="0.25">
      <c r="A329">
        <v>320</v>
      </c>
      <c r="B329">
        <v>-0.15645405781603217</v>
      </c>
      <c r="M329" s="3">
        <f t="shared" si="11"/>
        <v>4.656548695827932E-2</v>
      </c>
      <c r="N329" s="2">
        <f t="shared" si="12"/>
        <v>0.64</v>
      </c>
    </row>
    <row r="330" spans="1:14" x14ac:dyDescent="0.25">
      <c r="A330">
        <v>321</v>
      </c>
      <c r="B330">
        <v>-6.4218509161232937E-2</v>
      </c>
      <c r="M330" s="3">
        <f t="shared" si="11"/>
        <v>4.6776797836004427E-2</v>
      </c>
      <c r="N330" s="2">
        <f t="shared" si="12"/>
        <v>0.64200000000000002</v>
      </c>
    </row>
    <row r="331" spans="1:14" x14ac:dyDescent="0.25">
      <c r="A331">
        <v>322</v>
      </c>
      <c r="B331">
        <v>0.27373128337220709</v>
      </c>
      <c r="M331" s="3">
        <f t="shared" ref="M331:M394" si="13">SMALL($B$10:$B$509,ROW()-9)</f>
        <v>4.6981768881910149E-2</v>
      </c>
      <c r="N331" s="2">
        <f t="shared" ref="N331:N394" si="14">(ROW()-9)/500</f>
        <v>0.64400000000000002</v>
      </c>
    </row>
    <row r="332" spans="1:14" x14ac:dyDescent="0.25">
      <c r="A332">
        <v>323</v>
      </c>
      <c r="B332">
        <v>1.4829976744735666E-3</v>
      </c>
      <c r="M332" s="3">
        <f t="shared" si="13"/>
        <v>4.7050276591498394E-2</v>
      </c>
      <c r="N332" s="2">
        <f t="shared" si="14"/>
        <v>0.64600000000000002</v>
      </c>
    </row>
    <row r="333" spans="1:14" x14ac:dyDescent="0.25">
      <c r="A333">
        <v>324</v>
      </c>
      <c r="B333">
        <v>4.6152366249817472E-2</v>
      </c>
      <c r="M333" s="3">
        <f t="shared" si="13"/>
        <v>4.7124302206414614E-2</v>
      </c>
      <c r="N333" s="2">
        <f t="shared" si="14"/>
        <v>0.64800000000000002</v>
      </c>
    </row>
    <row r="334" spans="1:14" x14ac:dyDescent="0.25">
      <c r="A334">
        <v>325</v>
      </c>
      <c r="B334">
        <v>4.7050276591498394E-2</v>
      </c>
      <c r="M334" s="3">
        <f t="shared" si="13"/>
        <v>4.8108150071047892E-2</v>
      </c>
      <c r="N334" s="2">
        <f t="shared" si="14"/>
        <v>0.65</v>
      </c>
    </row>
    <row r="335" spans="1:14" x14ac:dyDescent="0.25">
      <c r="A335">
        <v>326</v>
      </c>
      <c r="B335">
        <v>9.7175334600832053E-2</v>
      </c>
      <c r="M335" s="3">
        <f t="shared" si="13"/>
        <v>4.9868786020865044E-2</v>
      </c>
      <c r="N335" s="2">
        <f t="shared" si="14"/>
        <v>0.65200000000000002</v>
      </c>
    </row>
    <row r="336" spans="1:14" x14ac:dyDescent="0.25">
      <c r="A336">
        <v>327</v>
      </c>
      <c r="B336">
        <v>-3.4432802228347124E-2</v>
      </c>
      <c r="M336" s="3">
        <f t="shared" si="13"/>
        <v>5.0680523607336575E-2</v>
      </c>
      <c r="N336" s="2">
        <f t="shared" si="14"/>
        <v>0.65400000000000003</v>
      </c>
    </row>
    <row r="337" spans="1:14" x14ac:dyDescent="0.25">
      <c r="A337">
        <v>328</v>
      </c>
      <c r="B337">
        <v>-5.7119778658618517E-2</v>
      </c>
      <c r="M337" s="3">
        <f t="shared" si="13"/>
        <v>5.1049817754163208E-2</v>
      </c>
      <c r="N337" s="2">
        <f t="shared" si="14"/>
        <v>0.65600000000000003</v>
      </c>
    </row>
    <row r="338" spans="1:14" x14ac:dyDescent="0.25">
      <c r="A338">
        <v>329</v>
      </c>
      <c r="B338">
        <v>-3.1845367881853867E-2</v>
      </c>
      <c r="M338" s="3">
        <f t="shared" si="13"/>
        <v>5.1789374994137806E-2</v>
      </c>
      <c r="N338" s="2">
        <f t="shared" si="14"/>
        <v>0.65800000000000003</v>
      </c>
    </row>
    <row r="339" spans="1:14" x14ac:dyDescent="0.25">
      <c r="A339">
        <v>330</v>
      </c>
      <c r="B339">
        <v>0.20648340350647021</v>
      </c>
      <c r="M339" s="3">
        <f t="shared" si="13"/>
        <v>5.1832161100659739E-2</v>
      </c>
      <c r="N339" s="2">
        <f t="shared" si="14"/>
        <v>0.66</v>
      </c>
    </row>
    <row r="340" spans="1:14" x14ac:dyDescent="0.25">
      <c r="A340">
        <v>331</v>
      </c>
      <c r="B340">
        <v>1.6823829171678108E-2</v>
      </c>
      <c r="M340" s="3">
        <f t="shared" si="13"/>
        <v>5.1926847092331786E-2</v>
      </c>
      <c r="N340" s="2">
        <f t="shared" si="14"/>
        <v>0.66200000000000003</v>
      </c>
    </row>
    <row r="341" spans="1:14" x14ac:dyDescent="0.25">
      <c r="A341">
        <v>332</v>
      </c>
      <c r="B341">
        <v>-4.3576126793869047E-2</v>
      </c>
      <c r="M341" s="3">
        <f t="shared" si="13"/>
        <v>5.2522485470722462E-2</v>
      </c>
      <c r="N341" s="2">
        <f t="shared" si="14"/>
        <v>0.66400000000000003</v>
      </c>
    </row>
    <row r="342" spans="1:14" x14ac:dyDescent="0.25">
      <c r="A342">
        <v>333</v>
      </c>
      <c r="B342">
        <v>6.1908231752987798E-2</v>
      </c>
      <c r="M342" s="3">
        <f t="shared" si="13"/>
        <v>5.2925531173859688E-2</v>
      </c>
      <c r="N342" s="2">
        <f t="shared" si="14"/>
        <v>0.66600000000000004</v>
      </c>
    </row>
    <row r="343" spans="1:14" x14ac:dyDescent="0.25">
      <c r="A343">
        <v>334</v>
      </c>
      <c r="B343">
        <v>-6.0558589641721221E-2</v>
      </c>
      <c r="M343" s="3">
        <f t="shared" si="13"/>
        <v>5.3822795413735948E-2</v>
      </c>
      <c r="N343" s="2">
        <f t="shared" si="14"/>
        <v>0.66800000000000004</v>
      </c>
    </row>
    <row r="344" spans="1:14" x14ac:dyDescent="0.25">
      <c r="A344">
        <v>335</v>
      </c>
      <c r="B344">
        <v>-9.0481012412125819E-2</v>
      </c>
      <c r="M344" s="3">
        <f t="shared" si="13"/>
        <v>5.4005396239460463E-2</v>
      </c>
      <c r="N344" s="2">
        <f t="shared" si="14"/>
        <v>0.67</v>
      </c>
    </row>
    <row r="345" spans="1:14" x14ac:dyDescent="0.25">
      <c r="A345">
        <v>336</v>
      </c>
      <c r="B345">
        <v>-4.7698188517808688E-4</v>
      </c>
      <c r="M345" s="3">
        <f t="shared" si="13"/>
        <v>5.5113967158461757E-2</v>
      </c>
      <c r="N345" s="2">
        <f t="shared" si="14"/>
        <v>0.67200000000000004</v>
      </c>
    </row>
    <row r="346" spans="1:14" x14ac:dyDescent="0.25">
      <c r="A346">
        <v>337</v>
      </c>
      <c r="B346">
        <v>1.8044311099150261E-2</v>
      </c>
      <c r="M346" s="3">
        <f t="shared" si="13"/>
        <v>5.5246205816095163E-2</v>
      </c>
      <c r="N346" s="2">
        <f t="shared" si="14"/>
        <v>0.67400000000000004</v>
      </c>
    </row>
    <row r="347" spans="1:14" x14ac:dyDescent="0.25">
      <c r="A347">
        <v>338</v>
      </c>
      <c r="B347">
        <v>0.1217984828463816</v>
      </c>
      <c r="M347" s="3">
        <f t="shared" si="13"/>
        <v>5.6078474188327565E-2</v>
      </c>
      <c r="N347" s="2">
        <f t="shared" si="14"/>
        <v>0.67600000000000005</v>
      </c>
    </row>
    <row r="348" spans="1:14" x14ac:dyDescent="0.25">
      <c r="A348">
        <v>339</v>
      </c>
      <c r="B348">
        <v>4.2869853854836937E-2</v>
      </c>
      <c r="M348" s="3">
        <f t="shared" si="13"/>
        <v>5.7362750039247457E-2</v>
      </c>
      <c r="N348" s="2">
        <f t="shared" si="14"/>
        <v>0.67800000000000005</v>
      </c>
    </row>
    <row r="349" spans="1:14" x14ac:dyDescent="0.25">
      <c r="A349">
        <v>340</v>
      </c>
      <c r="B349">
        <v>-0.11734096331272824</v>
      </c>
      <c r="M349" s="3">
        <f t="shared" si="13"/>
        <v>5.7824536066832945E-2</v>
      </c>
      <c r="N349" s="2">
        <f t="shared" si="14"/>
        <v>0.68</v>
      </c>
    </row>
    <row r="350" spans="1:14" x14ac:dyDescent="0.25">
      <c r="A350">
        <v>341</v>
      </c>
      <c r="B350">
        <v>1.9883855593541576E-2</v>
      </c>
      <c r="M350" s="3">
        <f t="shared" si="13"/>
        <v>5.7926547789205779E-2</v>
      </c>
      <c r="N350" s="2">
        <f t="shared" si="14"/>
        <v>0.68200000000000005</v>
      </c>
    </row>
    <row r="351" spans="1:14" x14ac:dyDescent="0.25">
      <c r="A351">
        <v>342</v>
      </c>
      <c r="B351">
        <v>0.1183110091415645</v>
      </c>
      <c r="M351" s="3">
        <f t="shared" si="13"/>
        <v>6.0092364591444951E-2</v>
      </c>
      <c r="N351" s="2">
        <f t="shared" si="14"/>
        <v>0.68400000000000005</v>
      </c>
    </row>
    <row r="352" spans="1:14" x14ac:dyDescent="0.25">
      <c r="A352">
        <v>343</v>
      </c>
      <c r="B352">
        <v>-1.9629727855079139E-2</v>
      </c>
      <c r="M352" s="3">
        <f t="shared" si="13"/>
        <v>6.0303753559449981E-2</v>
      </c>
      <c r="N352" s="2">
        <f t="shared" si="14"/>
        <v>0.68600000000000005</v>
      </c>
    </row>
    <row r="353" spans="1:14" x14ac:dyDescent="0.25">
      <c r="A353">
        <v>344</v>
      </c>
      <c r="B353">
        <v>4.1934817902311787E-2</v>
      </c>
      <c r="M353" s="3">
        <f t="shared" si="13"/>
        <v>6.0913265081700078E-2</v>
      </c>
      <c r="N353" s="2">
        <f t="shared" si="14"/>
        <v>0.68799999999999994</v>
      </c>
    </row>
    <row r="354" spans="1:14" x14ac:dyDescent="0.25">
      <c r="A354">
        <v>345</v>
      </c>
      <c r="B354">
        <v>1.2572537112041921E-2</v>
      </c>
      <c r="M354" s="3">
        <f t="shared" si="13"/>
        <v>6.1237942424839292E-2</v>
      </c>
      <c r="N354" s="2">
        <f t="shared" si="14"/>
        <v>0.69</v>
      </c>
    </row>
    <row r="355" spans="1:14" x14ac:dyDescent="0.25">
      <c r="A355">
        <v>346</v>
      </c>
      <c r="B355">
        <v>-0.23316097277083314</v>
      </c>
      <c r="M355" s="3">
        <f t="shared" si="13"/>
        <v>6.1517273608925373E-2</v>
      </c>
      <c r="N355" s="2">
        <f t="shared" si="14"/>
        <v>0.69199999999999995</v>
      </c>
    </row>
    <row r="356" spans="1:14" x14ac:dyDescent="0.25">
      <c r="A356">
        <v>347</v>
      </c>
      <c r="B356">
        <v>-1.4562958587939806E-3</v>
      </c>
      <c r="M356" s="3">
        <f t="shared" si="13"/>
        <v>6.1908231752987798E-2</v>
      </c>
      <c r="N356" s="2">
        <f t="shared" si="14"/>
        <v>0.69399999999999995</v>
      </c>
    </row>
    <row r="357" spans="1:14" x14ac:dyDescent="0.25">
      <c r="A357">
        <v>348</v>
      </c>
      <c r="B357">
        <v>6.4386552141624059E-2</v>
      </c>
      <c r="M357" s="3">
        <f t="shared" si="13"/>
        <v>6.243946884275129E-2</v>
      </c>
      <c r="N357" s="2">
        <f t="shared" si="14"/>
        <v>0.69599999999999995</v>
      </c>
    </row>
    <row r="358" spans="1:14" x14ac:dyDescent="0.25">
      <c r="A358">
        <v>349</v>
      </c>
      <c r="B358">
        <v>0.16564849709270718</v>
      </c>
      <c r="M358" s="3">
        <f t="shared" si="13"/>
        <v>6.332378381235805E-2</v>
      </c>
      <c r="N358" s="2">
        <f t="shared" si="14"/>
        <v>0.69799999999999995</v>
      </c>
    </row>
    <row r="359" spans="1:14" x14ac:dyDescent="0.25">
      <c r="A359">
        <v>350</v>
      </c>
      <c r="B359">
        <v>-2.2797996931167967E-2</v>
      </c>
      <c r="M359" s="3">
        <f t="shared" si="13"/>
        <v>6.3839554688430319E-2</v>
      </c>
      <c r="N359" s="2">
        <f t="shared" si="14"/>
        <v>0.7</v>
      </c>
    </row>
    <row r="360" spans="1:14" x14ac:dyDescent="0.25">
      <c r="A360">
        <v>351</v>
      </c>
      <c r="B360">
        <v>-2.6746384761522465E-2</v>
      </c>
      <c r="M360" s="3">
        <f t="shared" si="13"/>
        <v>6.4386552141624059E-2</v>
      </c>
      <c r="N360" s="2">
        <f t="shared" si="14"/>
        <v>0.70199999999999996</v>
      </c>
    </row>
    <row r="361" spans="1:14" x14ac:dyDescent="0.25">
      <c r="A361">
        <v>352</v>
      </c>
      <c r="B361">
        <v>0.17951658499115206</v>
      </c>
      <c r="M361" s="3">
        <f t="shared" si="13"/>
        <v>6.6058376182079978E-2</v>
      </c>
      <c r="N361" s="2">
        <f t="shared" si="14"/>
        <v>0.70399999999999996</v>
      </c>
    </row>
    <row r="362" spans="1:14" x14ac:dyDescent="0.25">
      <c r="A362">
        <v>353</v>
      </c>
      <c r="B362">
        <v>-2.0060414507055604E-2</v>
      </c>
      <c r="M362" s="3">
        <f t="shared" si="13"/>
        <v>6.7997958741766631E-2</v>
      </c>
      <c r="N362" s="2">
        <f t="shared" si="14"/>
        <v>0.70599999999999996</v>
      </c>
    </row>
    <row r="363" spans="1:14" x14ac:dyDescent="0.25">
      <c r="A363">
        <v>354</v>
      </c>
      <c r="B363">
        <v>5.1926847092331786E-2</v>
      </c>
      <c r="M363" s="3">
        <f t="shared" si="13"/>
        <v>6.8181328141936309E-2</v>
      </c>
      <c r="N363" s="2">
        <f t="shared" si="14"/>
        <v>0.70799999999999996</v>
      </c>
    </row>
    <row r="364" spans="1:14" x14ac:dyDescent="0.25">
      <c r="A364">
        <v>355</v>
      </c>
      <c r="B364">
        <v>-9.4591860408226092E-2</v>
      </c>
      <c r="M364" s="3">
        <f t="shared" si="13"/>
        <v>6.8197366096474976E-2</v>
      </c>
      <c r="N364" s="2">
        <f t="shared" si="14"/>
        <v>0.71</v>
      </c>
    </row>
    <row r="365" spans="1:14" x14ac:dyDescent="0.25">
      <c r="A365">
        <v>356</v>
      </c>
      <c r="B365">
        <v>6.4664357260442607E-3</v>
      </c>
      <c r="M365" s="3">
        <f t="shared" si="13"/>
        <v>6.8887995762497267E-2</v>
      </c>
      <c r="N365" s="2">
        <f t="shared" si="14"/>
        <v>0.71199999999999997</v>
      </c>
    </row>
    <row r="366" spans="1:14" x14ac:dyDescent="0.25">
      <c r="A366">
        <v>357</v>
      </c>
      <c r="B366">
        <v>-4.4969484506783286E-2</v>
      </c>
      <c r="M366" s="3">
        <f t="shared" si="13"/>
        <v>6.9557810188618674E-2</v>
      </c>
      <c r="N366" s="2">
        <f t="shared" si="14"/>
        <v>0.71399999999999997</v>
      </c>
    </row>
    <row r="367" spans="1:14" x14ac:dyDescent="0.25">
      <c r="A367">
        <v>358</v>
      </c>
      <c r="B367">
        <v>-0.11455202350457633</v>
      </c>
      <c r="M367" s="3">
        <f t="shared" si="13"/>
        <v>6.959085701861964E-2</v>
      </c>
      <c r="N367" s="2">
        <f t="shared" si="14"/>
        <v>0.71599999999999997</v>
      </c>
    </row>
    <row r="368" spans="1:14" x14ac:dyDescent="0.25">
      <c r="A368">
        <v>359</v>
      </c>
      <c r="B368">
        <v>-4.5185424951789982E-2</v>
      </c>
      <c r="M368" s="3">
        <f t="shared" si="13"/>
        <v>6.9597620661541806E-2</v>
      </c>
      <c r="N368" s="2">
        <f t="shared" si="14"/>
        <v>0.71799999999999997</v>
      </c>
    </row>
    <row r="369" spans="1:14" x14ac:dyDescent="0.25">
      <c r="A369">
        <v>360</v>
      </c>
      <c r="B369">
        <v>2.1093220360378258E-2</v>
      </c>
      <c r="M369" s="3">
        <f t="shared" si="13"/>
        <v>6.963532483826855E-2</v>
      </c>
      <c r="N369" s="2">
        <f t="shared" si="14"/>
        <v>0.72</v>
      </c>
    </row>
    <row r="370" spans="1:14" x14ac:dyDescent="0.25">
      <c r="A370">
        <v>361</v>
      </c>
      <c r="B370">
        <v>0.1975016802120651</v>
      </c>
      <c r="M370" s="3">
        <f t="shared" si="13"/>
        <v>6.9806560311106255E-2</v>
      </c>
      <c r="N370" s="2">
        <f t="shared" si="14"/>
        <v>0.72199999999999998</v>
      </c>
    </row>
    <row r="371" spans="1:14" x14ac:dyDescent="0.25">
      <c r="A371">
        <v>362</v>
      </c>
      <c r="B371">
        <v>-2.6893113172492451E-2</v>
      </c>
      <c r="M371" s="3">
        <f t="shared" si="13"/>
        <v>7.0254371477326966E-2</v>
      </c>
      <c r="N371" s="2">
        <f t="shared" si="14"/>
        <v>0.72399999999999998</v>
      </c>
    </row>
    <row r="372" spans="1:14" x14ac:dyDescent="0.25">
      <c r="A372">
        <v>363</v>
      </c>
      <c r="B372">
        <v>-6.8272574171994907E-2</v>
      </c>
      <c r="M372" s="3">
        <f t="shared" si="13"/>
        <v>7.1551171353187115E-2</v>
      </c>
      <c r="N372" s="2">
        <f t="shared" si="14"/>
        <v>0.72599999999999998</v>
      </c>
    </row>
    <row r="373" spans="1:14" x14ac:dyDescent="0.25">
      <c r="A373">
        <v>364</v>
      </c>
      <c r="B373">
        <v>2.6641671586740818E-2</v>
      </c>
      <c r="M373" s="3">
        <f t="shared" si="13"/>
        <v>7.2328412158886538E-2</v>
      </c>
      <c r="N373" s="2">
        <f t="shared" si="14"/>
        <v>0.72799999999999998</v>
      </c>
    </row>
    <row r="374" spans="1:14" x14ac:dyDescent="0.25">
      <c r="A374">
        <v>365</v>
      </c>
      <c r="B374">
        <v>5.7068234102603255E-3</v>
      </c>
      <c r="M374" s="3">
        <f t="shared" si="13"/>
        <v>7.3154374146693443E-2</v>
      </c>
      <c r="N374" s="2">
        <f t="shared" si="14"/>
        <v>0.73</v>
      </c>
    </row>
    <row r="375" spans="1:14" x14ac:dyDescent="0.25">
      <c r="A375">
        <v>366</v>
      </c>
      <c r="B375">
        <v>7.7361522173706232E-2</v>
      </c>
      <c r="M375" s="3">
        <f t="shared" si="13"/>
        <v>7.3671142545572832E-2</v>
      </c>
      <c r="N375" s="2">
        <f t="shared" si="14"/>
        <v>0.73199999999999998</v>
      </c>
    </row>
    <row r="376" spans="1:14" x14ac:dyDescent="0.25">
      <c r="A376">
        <v>367</v>
      </c>
      <c r="B376">
        <v>-3.4550690795135633E-2</v>
      </c>
      <c r="M376" s="3">
        <f t="shared" si="13"/>
        <v>7.3909812639882694E-2</v>
      </c>
      <c r="N376" s="2">
        <f t="shared" si="14"/>
        <v>0.73399999999999999</v>
      </c>
    </row>
    <row r="377" spans="1:14" x14ac:dyDescent="0.25">
      <c r="A377">
        <v>368</v>
      </c>
      <c r="B377">
        <v>3.7463630133458978E-2</v>
      </c>
      <c r="M377" s="3">
        <f t="shared" si="13"/>
        <v>7.417754012263543E-2</v>
      </c>
      <c r="N377" s="2">
        <f t="shared" si="14"/>
        <v>0.73599999999999999</v>
      </c>
    </row>
    <row r="378" spans="1:14" x14ac:dyDescent="0.25">
      <c r="A378">
        <v>369</v>
      </c>
      <c r="B378">
        <v>-0.15719907748191295</v>
      </c>
      <c r="M378" s="3">
        <f t="shared" si="13"/>
        <v>7.5352025927158284E-2</v>
      </c>
      <c r="N378" s="2">
        <f t="shared" si="14"/>
        <v>0.73799999999999999</v>
      </c>
    </row>
    <row r="379" spans="1:14" x14ac:dyDescent="0.25">
      <c r="A379">
        <v>370</v>
      </c>
      <c r="B379">
        <v>2.1055609942059305E-2</v>
      </c>
      <c r="M379" s="3">
        <f t="shared" si="13"/>
        <v>7.5504515449142273E-2</v>
      </c>
      <c r="N379" s="2">
        <f t="shared" si="14"/>
        <v>0.74</v>
      </c>
    </row>
    <row r="380" spans="1:14" x14ac:dyDescent="0.25">
      <c r="A380">
        <v>371</v>
      </c>
      <c r="B380">
        <v>3.4837838545423772E-2</v>
      </c>
      <c r="M380" s="3">
        <f t="shared" si="13"/>
        <v>7.6078067222623155E-2</v>
      </c>
      <c r="N380" s="2">
        <f t="shared" si="14"/>
        <v>0.74199999999999999</v>
      </c>
    </row>
    <row r="381" spans="1:14" x14ac:dyDescent="0.25">
      <c r="A381">
        <v>372</v>
      </c>
      <c r="B381">
        <v>-6.9746342046049209E-2</v>
      </c>
      <c r="M381" s="3">
        <f t="shared" si="13"/>
        <v>7.6560138250212059E-2</v>
      </c>
      <c r="N381" s="2">
        <f t="shared" si="14"/>
        <v>0.74399999999999999</v>
      </c>
    </row>
    <row r="382" spans="1:14" x14ac:dyDescent="0.25">
      <c r="A382">
        <v>373</v>
      </c>
      <c r="B382">
        <v>1.7879216163407957E-2</v>
      </c>
      <c r="M382" s="3">
        <f t="shared" si="13"/>
        <v>7.7015877952774425E-2</v>
      </c>
      <c r="N382" s="2">
        <f t="shared" si="14"/>
        <v>0.746</v>
      </c>
    </row>
    <row r="383" spans="1:14" x14ac:dyDescent="0.25">
      <c r="A383">
        <v>374</v>
      </c>
      <c r="B383">
        <v>-3.6737976512004663E-3</v>
      </c>
      <c r="M383" s="3">
        <f t="shared" si="13"/>
        <v>7.702813146005702E-2</v>
      </c>
      <c r="N383" s="2">
        <f t="shared" si="14"/>
        <v>0.748</v>
      </c>
    </row>
    <row r="384" spans="1:14" x14ac:dyDescent="0.25">
      <c r="A384">
        <v>375</v>
      </c>
      <c r="B384">
        <v>-5.9507434787816109E-2</v>
      </c>
      <c r="M384" s="3">
        <f t="shared" si="13"/>
        <v>7.7361522173706232E-2</v>
      </c>
      <c r="N384" s="2">
        <f t="shared" si="14"/>
        <v>0.75</v>
      </c>
    </row>
    <row r="385" spans="1:14" x14ac:dyDescent="0.25">
      <c r="A385">
        <v>376</v>
      </c>
      <c r="B385">
        <v>8.5281516558755099E-2</v>
      </c>
      <c r="M385" s="3">
        <f t="shared" si="13"/>
        <v>7.8381075430366445E-2</v>
      </c>
      <c r="N385" s="2">
        <f t="shared" si="14"/>
        <v>0.752</v>
      </c>
    </row>
    <row r="386" spans="1:14" x14ac:dyDescent="0.25">
      <c r="A386">
        <v>377</v>
      </c>
      <c r="B386">
        <v>-7.0456688516995644E-2</v>
      </c>
      <c r="M386" s="3">
        <f t="shared" si="13"/>
        <v>8.0264371744501933E-2</v>
      </c>
      <c r="N386" s="2">
        <f t="shared" si="14"/>
        <v>0.754</v>
      </c>
    </row>
    <row r="387" spans="1:14" x14ac:dyDescent="0.25">
      <c r="A387">
        <v>378</v>
      </c>
      <c r="B387">
        <v>-2.1830050474934429E-2</v>
      </c>
      <c r="M387" s="3">
        <f t="shared" si="13"/>
        <v>8.0375517519330753E-2</v>
      </c>
      <c r="N387" s="2">
        <f t="shared" si="14"/>
        <v>0.75600000000000001</v>
      </c>
    </row>
    <row r="388" spans="1:14" x14ac:dyDescent="0.25">
      <c r="A388">
        <v>379</v>
      </c>
      <c r="B388">
        <v>3.4205113791926089E-2</v>
      </c>
      <c r="M388" s="3">
        <f t="shared" si="13"/>
        <v>8.0921191591183689E-2</v>
      </c>
      <c r="N388" s="2">
        <f t="shared" si="14"/>
        <v>0.75800000000000001</v>
      </c>
    </row>
    <row r="389" spans="1:14" x14ac:dyDescent="0.25">
      <c r="A389">
        <v>380</v>
      </c>
      <c r="B389">
        <v>5.6078474188327565E-2</v>
      </c>
      <c r="M389" s="3">
        <f t="shared" si="13"/>
        <v>8.1145300390203956E-2</v>
      </c>
      <c r="N389" s="2">
        <f t="shared" si="14"/>
        <v>0.76</v>
      </c>
    </row>
    <row r="390" spans="1:14" x14ac:dyDescent="0.25">
      <c r="A390">
        <v>381</v>
      </c>
      <c r="B390">
        <v>0.11606460460491448</v>
      </c>
      <c r="M390" s="3">
        <f t="shared" si="13"/>
        <v>8.1685503602184115E-2</v>
      </c>
      <c r="N390" s="2">
        <f t="shared" si="14"/>
        <v>0.76200000000000001</v>
      </c>
    </row>
    <row r="391" spans="1:14" x14ac:dyDescent="0.25">
      <c r="A391">
        <v>382</v>
      </c>
      <c r="B391">
        <v>-1.6555721495149289E-2</v>
      </c>
      <c r="M391" s="3">
        <f t="shared" si="13"/>
        <v>8.1896280530782364E-2</v>
      </c>
      <c r="N391" s="2">
        <f t="shared" si="14"/>
        <v>0.76400000000000001</v>
      </c>
    </row>
    <row r="392" spans="1:14" x14ac:dyDescent="0.25">
      <c r="A392">
        <v>383</v>
      </c>
      <c r="B392">
        <v>0.11375872450076407</v>
      </c>
      <c r="M392" s="3">
        <f t="shared" si="13"/>
        <v>8.1967296041353888E-2</v>
      </c>
      <c r="N392" s="2">
        <f t="shared" si="14"/>
        <v>0.76600000000000001</v>
      </c>
    </row>
    <row r="393" spans="1:14" x14ac:dyDescent="0.25">
      <c r="A393">
        <v>384</v>
      </c>
      <c r="B393">
        <v>-6.7274292410311326E-2</v>
      </c>
      <c r="M393" s="3">
        <f t="shared" si="13"/>
        <v>8.3211723840047616E-2</v>
      </c>
      <c r="N393" s="2">
        <f t="shared" si="14"/>
        <v>0.76800000000000002</v>
      </c>
    </row>
    <row r="394" spans="1:14" x14ac:dyDescent="0.25">
      <c r="A394">
        <v>385</v>
      </c>
      <c r="B394">
        <v>6.0092364591444951E-2</v>
      </c>
      <c r="M394" s="3">
        <f t="shared" si="13"/>
        <v>8.3639140935530723E-2</v>
      </c>
      <c r="N394" s="2">
        <f t="shared" si="14"/>
        <v>0.77</v>
      </c>
    </row>
    <row r="395" spans="1:14" x14ac:dyDescent="0.25">
      <c r="A395">
        <v>386</v>
      </c>
      <c r="B395">
        <v>-0.12640497480719076</v>
      </c>
      <c r="M395" s="3">
        <f t="shared" ref="M395:M458" si="15">SMALL($B$10:$B$509,ROW()-9)</f>
        <v>8.4204930877134709E-2</v>
      </c>
      <c r="N395" s="2">
        <f t="shared" ref="N395:N458" si="16">(ROW()-9)/500</f>
        <v>0.77200000000000002</v>
      </c>
    </row>
    <row r="396" spans="1:14" x14ac:dyDescent="0.25">
      <c r="A396">
        <v>387</v>
      </c>
      <c r="B396">
        <v>-9.442149508916399E-2</v>
      </c>
      <c r="M396" s="3">
        <f t="shared" si="15"/>
        <v>8.4655141896114283E-2</v>
      </c>
      <c r="N396" s="2">
        <f t="shared" si="16"/>
        <v>0.77400000000000002</v>
      </c>
    </row>
    <row r="397" spans="1:14" x14ac:dyDescent="0.25">
      <c r="A397">
        <v>388</v>
      </c>
      <c r="B397">
        <v>0.15166617071617883</v>
      </c>
      <c r="M397" s="3">
        <f t="shared" si="15"/>
        <v>8.4928511225253731E-2</v>
      </c>
      <c r="N397" s="2">
        <f t="shared" si="16"/>
        <v>0.77600000000000002</v>
      </c>
    </row>
    <row r="398" spans="1:14" x14ac:dyDescent="0.25">
      <c r="A398">
        <v>389</v>
      </c>
      <c r="B398">
        <v>2.9318766288790821E-2</v>
      </c>
      <c r="M398" s="3">
        <f t="shared" si="15"/>
        <v>8.5281516558755099E-2</v>
      </c>
      <c r="N398" s="2">
        <f t="shared" si="16"/>
        <v>0.77800000000000002</v>
      </c>
    </row>
    <row r="399" spans="1:14" x14ac:dyDescent="0.25">
      <c r="A399">
        <v>390</v>
      </c>
      <c r="B399">
        <v>0.13941337887349931</v>
      </c>
      <c r="M399" s="3">
        <f t="shared" si="15"/>
        <v>8.5830672301520139E-2</v>
      </c>
      <c r="N399" s="2">
        <f t="shared" si="16"/>
        <v>0.78</v>
      </c>
    </row>
    <row r="400" spans="1:14" x14ac:dyDescent="0.25">
      <c r="A400">
        <v>391</v>
      </c>
      <c r="B400">
        <v>2.9875129451088445E-2</v>
      </c>
      <c r="M400" s="3">
        <f t="shared" si="15"/>
        <v>8.617968426745258E-2</v>
      </c>
      <c r="N400" s="2">
        <f t="shared" si="16"/>
        <v>0.78200000000000003</v>
      </c>
    </row>
    <row r="401" spans="1:14" x14ac:dyDescent="0.25">
      <c r="A401">
        <v>392</v>
      </c>
      <c r="B401">
        <v>8.617968426745258E-2</v>
      </c>
      <c r="M401" s="3">
        <f t="shared" si="15"/>
        <v>8.6796998168389705E-2</v>
      </c>
      <c r="N401" s="2">
        <f t="shared" si="16"/>
        <v>0.78400000000000003</v>
      </c>
    </row>
    <row r="402" spans="1:14" x14ac:dyDescent="0.25">
      <c r="A402">
        <v>393</v>
      </c>
      <c r="B402">
        <v>-2.4870052640187351E-2</v>
      </c>
      <c r="M402" s="3">
        <f t="shared" si="15"/>
        <v>8.981097439496899E-2</v>
      </c>
      <c r="N402" s="2">
        <f t="shared" si="16"/>
        <v>0.78600000000000003</v>
      </c>
    </row>
    <row r="403" spans="1:14" x14ac:dyDescent="0.25">
      <c r="A403">
        <v>394</v>
      </c>
      <c r="B403">
        <v>-0.20224855261808117</v>
      </c>
      <c r="M403" s="3">
        <f t="shared" si="15"/>
        <v>9.0594607502256952E-2</v>
      </c>
      <c r="N403" s="2">
        <f t="shared" si="16"/>
        <v>0.78800000000000003</v>
      </c>
    </row>
    <row r="404" spans="1:14" x14ac:dyDescent="0.25">
      <c r="A404">
        <v>395</v>
      </c>
      <c r="B404">
        <v>0.11622506469540239</v>
      </c>
      <c r="M404" s="3">
        <f t="shared" si="15"/>
        <v>9.2094771236693115E-2</v>
      </c>
      <c r="N404" s="2">
        <f t="shared" si="16"/>
        <v>0.79</v>
      </c>
    </row>
    <row r="405" spans="1:14" x14ac:dyDescent="0.25">
      <c r="A405">
        <v>396</v>
      </c>
      <c r="B405">
        <v>-1.4169927183465157E-2</v>
      </c>
      <c r="M405" s="3">
        <f t="shared" si="15"/>
        <v>9.2179488080645619E-2</v>
      </c>
      <c r="N405" s="2">
        <f t="shared" si="16"/>
        <v>0.79200000000000004</v>
      </c>
    </row>
    <row r="406" spans="1:14" x14ac:dyDescent="0.25">
      <c r="A406">
        <v>397</v>
      </c>
      <c r="B406">
        <v>-5.1501133127494783E-2</v>
      </c>
      <c r="M406" s="3">
        <f t="shared" si="15"/>
        <v>9.2282048446384823E-2</v>
      </c>
      <c r="N406" s="2">
        <f t="shared" si="16"/>
        <v>0.79400000000000004</v>
      </c>
    </row>
    <row r="407" spans="1:14" x14ac:dyDescent="0.25">
      <c r="A407">
        <v>398</v>
      </c>
      <c r="B407">
        <v>0.11429538893321574</v>
      </c>
      <c r="M407" s="3">
        <f t="shared" si="15"/>
        <v>9.2389107932588935E-2</v>
      </c>
      <c r="N407" s="2">
        <f t="shared" si="16"/>
        <v>0.79600000000000004</v>
      </c>
    </row>
    <row r="408" spans="1:14" x14ac:dyDescent="0.25">
      <c r="A408">
        <v>399</v>
      </c>
      <c r="B408">
        <v>-3.0795993909226452E-2</v>
      </c>
      <c r="M408" s="3">
        <f t="shared" si="15"/>
        <v>9.2904162023061412E-2</v>
      </c>
      <c r="N408" s="2">
        <f t="shared" si="16"/>
        <v>0.79800000000000004</v>
      </c>
    </row>
    <row r="409" spans="1:14" x14ac:dyDescent="0.25">
      <c r="A409">
        <v>400</v>
      </c>
      <c r="B409">
        <v>-0.16599384135433967</v>
      </c>
      <c r="M409" s="3">
        <f t="shared" si="15"/>
        <v>9.5228196324591896E-2</v>
      </c>
      <c r="N409" s="2">
        <f t="shared" si="16"/>
        <v>0.8</v>
      </c>
    </row>
    <row r="410" spans="1:14" x14ac:dyDescent="0.25">
      <c r="A410">
        <v>401</v>
      </c>
      <c r="B410">
        <v>9.2389107932588935E-2</v>
      </c>
      <c r="M410" s="3">
        <f t="shared" si="15"/>
        <v>9.7057899430950875E-2</v>
      </c>
      <c r="N410" s="2">
        <f t="shared" si="16"/>
        <v>0.80200000000000005</v>
      </c>
    </row>
    <row r="411" spans="1:14" x14ac:dyDescent="0.25">
      <c r="A411">
        <v>402</v>
      </c>
      <c r="B411">
        <v>2.1264092754084672E-2</v>
      </c>
      <c r="M411" s="3">
        <f t="shared" si="15"/>
        <v>9.7175334600832053E-2</v>
      </c>
      <c r="N411" s="2">
        <f t="shared" si="16"/>
        <v>0.80400000000000005</v>
      </c>
    </row>
    <row r="412" spans="1:14" x14ac:dyDescent="0.25">
      <c r="A412">
        <v>403</v>
      </c>
      <c r="B412">
        <v>-0.17819068348158662</v>
      </c>
      <c r="M412" s="3">
        <f t="shared" si="15"/>
        <v>9.7364859153176192E-2</v>
      </c>
      <c r="N412" s="2">
        <f t="shared" si="16"/>
        <v>0.80600000000000005</v>
      </c>
    </row>
    <row r="413" spans="1:14" x14ac:dyDescent="0.25">
      <c r="A413">
        <v>404</v>
      </c>
      <c r="B413">
        <v>8.0264371744501933E-2</v>
      </c>
      <c r="M413" s="3">
        <f t="shared" si="15"/>
        <v>9.8473116995541621E-2</v>
      </c>
      <c r="N413" s="2">
        <f t="shared" si="16"/>
        <v>0.80800000000000005</v>
      </c>
    </row>
    <row r="414" spans="1:14" x14ac:dyDescent="0.25">
      <c r="A414">
        <v>405</v>
      </c>
      <c r="B414">
        <v>-0.20563922618835295</v>
      </c>
      <c r="M414" s="3">
        <f t="shared" si="15"/>
        <v>9.9093215478399194E-2</v>
      </c>
      <c r="N414" s="2">
        <f t="shared" si="16"/>
        <v>0.81</v>
      </c>
    </row>
    <row r="415" spans="1:14" x14ac:dyDescent="0.25">
      <c r="A415">
        <v>406</v>
      </c>
      <c r="B415">
        <v>-1.7107297822060847E-2</v>
      </c>
      <c r="M415" s="3">
        <f t="shared" si="15"/>
        <v>9.9309165036069708E-2</v>
      </c>
      <c r="N415" s="2">
        <f t="shared" si="16"/>
        <v>0.81200000000000006</v>
      </c>
    </row>
    <row r="416" spans="1:14" x14ac:dyDescent="0.25">
      <c r="A416">
        <v>407</v>
      </c>
      <c r="B416">
        <v>8.4204930877134709E-2</v>
      </c>
      <c r="M416" s="3">
        <f t="shared" si="15"/>
        <v>9.9862303533603008E-2</v>
      </c>
      <c r="N416" s="2">
        <f t="shared" si="16"/>
        <v>0.81399999999999995</v>
      </c>
    </row>
    <row r="417" spans="1:14" x14ac:dyDescent="0.25">
      <c r="A417">
        <v>408</v>
      </c>
      <c r="B417">
        <v>-1.206310635727453E-2</v>
      </c>
      <c r="M417" s="3">
        <f t="shared" si="15"/>
        <v>0.10056839663945148</v>
      </c>
      <c r="N417" s="2">
        <f t="shared" si="16"/>
        <v>0.81599999999999995</v>
      </c>
    </row>
    <row r="418" spans="1:14" x14ac:dyDescent="0.25">
      <c r="A418">
        <v>409</v>
      </c>
      <c r="B418">
        <v>-0.15794005597475835</v>
      </c>
      <c r="M418" s="3">
        <f t="shared" si="15"/>
        <v>0.1013656221386202</v>
      </c>
      <c r="N418" s="2">
        <f t="shared" si="16"/>
        <v>0.81799999999999995</v>
      </c>
    </row>
    <row r="419" spans="1:14" x14ac:dyDescent="0.25">
      <c r="A419">
        <v>410</v>
      </c>
      <c r="B419">
        <v>-0.13307471683936231</v>
      </c>
      <c r="M419" s="3">
        <f t="shared" si="15"/>
        <v>0.10156622677271172</v>
      </c>
      <c r="N419" s="2">
        <f t="shared" si="16"/>
        <v>0.82</v>
      </c>
    </row>
    <row r="420" spans="1:14" x14ac:dyDescent="0.25">
      <c r="A420">
        <v>411</v>
      </c>
      <c r="B420">
        <v>0.11478049500951421</v>
      </c>
      <c r="M420" s="3">
        <f t="shared" si="15"/>
        <v>0.10239651818971074</v>
      </c>
      <c r="N420" s="2">
        <f t="shared" si="16"/>
        <v>0.82199999999999995</v>
      </c>
    </row>
    <row r="421" spans="1:14" x14ac:dyDescent="0.25">
      <c r="A421">
        <v>412</v>
      </c>
      <c r="B421">
        <v>-0.1013787312500018</v>
      </c>
      <c r="M421" s="3">
        <f t="shared" si="15"/>
        <v>0.10394601911354946</v>
      </c>
      <c r="N421" s="2">
        <f t="shared" si="16"/>
        <v>0.82399999999999995</v>
      </c>
    </row>
    <row r="422" spans="1:14" x14ac:dyDescent="0.25">
      <c r="A422">
        <v>413</v>
      </c>
      <c r="B422">
        <v>-4.708379181928618E-2</v>
      </c>
      <c r="M422" s="3">
        <f t="shared" si="15"/>
        <v>0.10471277000060684</v>
      </c>
      <c r="N422" s="2">
        <f t="shared" si="16"/>
        <v>0.82599999999999996</v>
      </c>
    </row>
    <row r="423" spans="1:14" x14ac:dyDescent="0.25">
      <c r="A423">
        <v>414</v>
      </c>
      <c r="B423">
        <v>2.8089719548262282E-2</v>
      </c>
      <c r="M423" s="3">
        <f t="shared" si="15"/>
        <v>0.10606018110900217</v>
      </c>
      <c r="N423" s="2">
        <f t="shared" si="16"/>
        <v>0.82799999999999996</v>
      </c>
    </row>
    <row r="424" spans="1:14" x14ac:dyDescent="0.25">
      <c r="A424">
        <v>415</v>
      </c>
      <c r="B424">
        <v>-8.107785175869299E-2</v>
      </c>
      <c r="M424" s="3">
        <f t="shared" si="15"/>
        <v>0.10641179433850712</v>
      </c>
      <c r="N424" s="2">
        <f t="shared" si="16"/>
        <v>0.83</v>
      </c>
    </row>
    <row r="425" spans="1:14" x14ac:dyDescent="0.25">
      <c r="A425">
        <v>416</v>
      </c>
      <c r="B425">
        <v>0.25320136348787176</v>
      </c>
      <c r="M425" s="3">
        <f t="shared" si="15"/>
        <v>0.10650673596633675</v>
      </c>
      <c r="N425" s="2">
        <f t="shared" si="16"/>
        <v>0.83199999999999996</v>
      </c>
    </row>
    <row r="426" spans="1:14" x14ac:dyDescent="0.25">
      <c r="A426">
        <v>417</v>
      </c>
      <c r="B426">
        <v>9.2282048446384823E-2</v>
      </c>
      <c r="M426" s="3">
        <f t="shared" si="15"/>
        <v>0.10766064179884552</v>
      </c>
      <c r="N426" s="2">
        <f t="shared" si="16"/>
        <v>0.83399999999999996</v>
      </c>
    </row>
    <row r="427" spans="1:14" x14ac:dyDescent="0.25">
      <c r="A427">
        <v>418</v>
      </c>
      <c r="B427">
        <v>0.12109350149611753</v>
      </c>
      <c r="M427" s="3">
        <f t="shared" si="15"/>
        <v>0.10784189134471489</v>
      </c>
      <c r="N427" s="2">
        <f t="shared" si="16"/>
        <v>0.83599999999999997</v>
      </c>
    </row>
    <row r="428" spans="1:14" x14ac:dyDescent="0.25">
      <c r="A428">
        <v>419</v>
      </c>
      <c r="B428">
        <v>5.1049817754163208E-2</v>
      </c>
      <c r="M428" s="3">
        <f t="shared" si="15"/>
        <v>0.11083271967364293</v>
      </c>
      <c r="N428" s="2">
        <f t="shared" si="16"/>
        <v>0.83799999999999997</v>
      </c>
    </row>
    <row r="429" spans="1:14" x14ac:dyDescent="0.25">
      <c r="A429">
        <v>420</v>
      </c>
      <c r="B429">
        <v>9.9093215478399194E-2</v>
      </c>
      <c r="M429" s="3">
        <f t="shared" si="15"/>
        <v>0.11159056311825416</v>
      </c>
      <c r="N429" s="2">
        <f t="shared" si="16"/>
        <v>0.84</v>
      </c>
    </row>
    <row r="430" spans="1:14" x14ac:dyDescent="0.25">
      <c r="A430">
        <v>421</v>
      </c>
      <c r="B430">
        <v>3.9675532052179212E-2</v>
      </c>
      <c r="M430" s="3">
        <f t="shared" si="15"/>
        <v>0.11229654036313207</v>
      </c>
      <c r="N430" s="2">
        <f t="shared" si="16"/>
        <v>0.84199999999999997</v>
      </c>
    </row>
    <row r="431" spans="1:14" x14ac:dyDescent="0.25">
      <c r="A431">
        <v>422</v>
      </c>
      <c r="B431">
        <v>0.21315281940781558</v>
      </c>
      <c r="M431" s="3">
        <f t="shared" si="15"/>
        <v>0.11245381031479532</v>
      </c>
      <c r="N431" s="2">
        <f t="shared" si="16"/>
        <v>0.84399999999999997</v>
      </c>
    </row>
    <row r="432" spans="1:14" x14ac:dyDescent="0.25">
      <c r="A432">
        <v>423</v>
      </c>
      <c r="B432">
        <v>8.6796998168389705E-2</v>
      </c>
      <c r="M432" s="3">
        <f t="shared" si="15"/>
        <v>0.1133862724993626</v>
      </c>
      <c r="N432" s="2">
        <f t="shared" si="16"/>
        <v>0.84599999999999997</v>
      </c>
    </row>
    <row r="433" spans="1:14" x14ac:dyDescent="0.25">
      <c r="A433">
        <v>424</v>
      </c>
      <c r="B433">
        <v>0.13183010887888325</v>
      </c>
      <c r="M433" s="3">
        <f t="shared" si="15"/>
        <v>0.11375872450076407</v>
      </c>
      <c r="N433" s="2">
        <f t="shared" si="16"/>
        <v>0.84799999999999998</v>
      </c>
    </row>
    <row r="434" spans="1:14" x14ac:dyDescent="0.25">
      <c r="A434">
        <v>425</v>
      </c>
      <c r="B434">
        <v>-5.410768637308886E-2</v>
      </c>
      <c r="M434" s="3">
        <f t="shared" si="15"/>
        <v>0.11429538893321574</v>
      </c>
      <c r="N434" s="2">
        <f t="shared" si="16"/>
        <v>0.85</v>
      </c>
    </row>
    <row r="435" spans="1:14" x14ac:dyDescent="0.25">
      <c r="A435">
        <v>426</v>
      </c>
      <c r="B435">
        <v>-7.2868120162538491E-2</v>
      </c>
      <c r="M435" s="3">
        <f t="shared" si="15"/>
        <v>0.11478049500951421</v>
      </c>
      <c r="N435" s="2">
        <f t="shared" si="16"/>
        <v>0.85199999999999998</v>
      </c>
    </row>
    <row r="436" spans="1:14" x14ac:dyDescent="0.25">
      <c r="A436">
        <v>427</v>
      </c>
      <c r="B436">
        <v>6.959085701861964E-2</v>
      </c>
      <c r="M436" s="3">
        <f t="shared" si="15"/>
        <v>0.11482909074399583</v>
      </c>
      <c r="N436" s="2">
        <f t="shared" si="16"/>
        <v>0.85399999999999998</v>
      </c>
    </row>
    <row r="437" spans="1:14" x14ac:dyDescent="0.25">
      <c r="A437">
        <v>428</v>
      </c>
      <c r="B437">
        <v>-5.4535611555827673E-2</v>
      </c>
      <c r="M437" s="3">
        <f t="shared" si="15"/>
        <v>0.11606460460491448</v>
      </c>
      <c r="N437" s="2">
        <f t="shared" si="16"/>
        <v>0.85599999999999998</v>
      </c>
    </row>
    <row r="438" spans="1:14" x14ac:dyDescent="0.25">
      <c r="A438">
        <v>429</v>
      </c>
      <c r="B438">
        <v>-6.3055991498266281E-2</v>
      </c>
      <c r="M438" s="3">
        <f t="shared" si="15"/>
        <v>0.11622506469540239</v>
      </c>
      <c r="N438" s="2">
        <f t="shared" si="16"/>
        <v>0.85799999999999998</v>
      </c>
    </row>
    <row r="439" spans="1:14" x14ac:dyDescent="0.25">
      <c r="A439">
        <v>430</v>
      </c>
      <c r="B439">
        <v>6.8197366096474976E-2</v>
      </c>
      <c r="M439" s="3">
        <f t="shared" si="15"/>
        <v>0.11821365088241893</v>
      </c>
      <c r="N439" s="2">
        <f t="shared" si="16"/>
        <v>0.86</v>
      </c>
    </row>
    <row r="440" spans="1:14" x14ac:dyDescent="0.25">
      <c r="A440">
        <v>431</v>
      </c>
      <c r="B440">
        <v>2.9649690882051813E-2</v>
      </c>
      <c r="M440" s="3">
        <f t="shared" si="15"/>
        <v>0.1183110091415645</v>
      </c>
      <c r="N440" s="2">
        <f t="shared" si="16"/>
        <v>0.86199999999999999</v>
      </c>
    </row>
    <row r="441" spans="1:14" x14ac:dyDescent="0.25">
      <c r="A441">
        <v>432</v>
      </c>
      <c r="B441">
        <v>-0.18953716115391583</v>
      </c>
      <c r="M441" s="3">
        <f t="shared" si="15"/>
        <v>0.1184303383394637</v>
      </c>
      <c r="N441" s="2">
        <f t="shared" si="16"/>
        <v>0.86399999999999999</v>
      </c>
    </row>
    <row r="442" spans="1:14" x14ac:dyDescent="0.25">
      <c r="A442">
        <v>433</v>
      </c>
      <c r="B442">
        <v>-2.9114943434889559E-2</v>
      </c>
      <c r="M442" s="3">
        <f t="shared" si="15"/>
        <v>0.11990274037849247</v>
      </c>
      <c r="N442" s="2">
        <f t="shared" si="16"/>
        <v>0.86599999999999999</v>
      </c>
    </row>
    <row r="443" spans="1:14" x14ac:dyDescent="0.25">
      <c r="A443">
        <v>434</v>
      </c>
      <c r="B443">
        <v>2.8879596878531224E-2</v>
      </c>
      <c r="M443" s="3">
        <f t="shared" si="15"/>
        <v>0.12030748606500966</v>
      </c>
      <c r="N443" s="2">
        <f t="shared" si="16"/>
        <v>0.86799999999999999</v>
      </c>
    </row>
    <row r="444" spans="1:14" x14ac:dyDescent="0.25">
      <c r="A444">
        <v>435</v>
      </c>
      <c r="B444">
        <v>0.17885765551140562</v>
      </c>
      <c r="M444" s="3">
        <f t="shared" si="15"/>
        <v>0.12109350149611753</v>
      </c>
      <c r="N444" s="2">
        <f t="shared" si="16"/>
        <v>0.87</v>
      </c>
    </row>
    <row r="445" spans="1:14" x14ac:dyDescent="0.25">
      <c r="A445">
        <v>436</v>
      </c>
      <c r="B445">
        <v>-6.113249132692198E-2</v>
      </c>
      <c r="M445" s="3">
        <f t="shared" si="15"/>
        <v>0.1217984828463816</v>
      </c>
      <c r="N445" s="2">
        <f t="shared" si="16"/>
        <v>0.872</v>
      </c>
    </row>
    <row r="446" spans="1:14" x14ac:dyDescent="0.25">
      <c r="A446">
        <v>437</v>
      </c>
      <c r="B446">
        <v>-2.6829875848133174E-2</v>
      </c>
      <c r="M446" s="3">
        <f t="shared" si="15"/>
        <v>0.12285466897057343</v>
      </c>
      <c r="N446" s="2">
        <f t="shared" si="16"/>
        <v>0.874</v>
      </c>
    </row>
    <row r="447" spans="1:14" x14ac:dyDescent="0.25">
      <c r="A447">
        <v>438</v>
      </c>
      <c r="B447">
        <v>0.13070779175929911</v>
      </c>
      <c r="M447" s="3">
        <f t="shared" si="15"/>
        <v>0.12359683336316295</v>
      </c>
      <c r="N447" s="2">
        <f t="shared" si="16"/>
        <v>0.876</v>
      </c>
    </row>
    <row r="448" spans="1:14" x14ac:dyDescent="0.25">
      <c r="A448">
        <v>439</v>
      </c>
      <c r="B448">
        <v>-5.3361807557131286E-3</v>
      </c>
      <c r="M448" s="3">
        <f t="shared" si="15"/>
        <v>0.12382233824835712</v>
      </c>
      <c r="N448" s="2">
        <f t="shared" si="16"/>
        <v>0.878</v>
      </c>
    </row>
    <row r="449" spans="1:14" x14ac:dyDescent="0.25">
      <c r="A449">
        <v>440</v>
      </c>
      <c r="B449">
        <v>-3.31934358537063E-2</v>
      </c>
      <c r="M449" s="3">
        <f t="shared" si="15"/>
        <v>0.12796135138152856</v>
      </c>
      <c r="N449" s="2">
        <f t="shared" si="16"/>
        <v>0.88</v>
      </c>
    </row>
    <row r="450" spans="1:14" x14ac:dyDescent="0.25">
      <c r="A450">
        <v>441</v>
      </c>
      <c r="B450">
        <v>0.10056839663945148</v>
      </c>
      <c r="M450" s="3">
        <f t="shared" si="15"/>
        <v>0.12868857296684089</v>
      </c>
      <c r="N450" s="2">
        <f t="shared" si="16"/>
        <v>0.88200000000000001</v>
      </c>
    </row>
    <row r="451" spans="1:14" x14ac:dyDescent="0.25">
      <c r="A451">
        <v>442</v>
      </c>
      <c r="B451">
        <v>9.9862303533603008E-2</v>
      </c>
      <c r="M451" s="3">
        <f t="shared" si="15"/>
        <v>0.12871345799052294</v>
      </c>
      <c r="N451" s="2">
        <f t="shared" si="16"/>
        <v>0.88400000000000001</v>
      </c>
    </row>
    <row r="452" spans="1:14" x14ac:dyDescent="0.25">
      <c r="A452">
        <v>443</v>
      </c>
      <c r="B452">
        <v>-9.0870992824962193E-2</v>
      </c>
      <c r="M452" s="3">
        <f t="shared" si="15"/>
        <v>0.13070779175929911</v>
      </c>
      <c r="N452" s="2">
        <f t="shared" si="16"/>
        <v>0.88600000000000001</v>
      </c>
    </row>
    <row r="453" spans="1:14" x14ac:dyDescent="0.25">
      <c r="A453">
        <v>444</v>
      </c>
      <c r="B453">
        <v>-4.2202188432846503E-2</v>
      </c>
      <c r="M453" s="3">
        <f t="shared" si="15"/>
        <v>0.13134971053832895</v>
      </c>
      <c r="N453" s="2">
        <f t="shared" si="16"/>
        <v>0.88800000000000001</v>
      </c>
    </row>
    <row r="454" spans="1:14" x14ac:dyDescent="0.25">
      <c r="A454">
        <v>445</v>
      </c>
      <c r="B454">
        <v>9.0594607502256952E-2</v>
      </c>
      <c r="M454" s="3">
        <f t="shared" si="15"/>
        <v>0.1315434377731283</v>
      </c>
      <c r="N454" s="2">
        <f t="shared" si="16"/>
        <v>0.89</v>
      </c>
    </row>
    <row r="455" spans="1:14" x14ac:dyDescent="0.25">
      <c r="A455">
        <v>446</v>
      </c>
      <c r="B455">
        <v>2.5365420059001567E-2</v>
      </c>
      <c r="M455" s="3">
        <f t="shared" si="15"/>
        <v>0.13183010887888325</v>
      </c>
      <c r="N455" s="2">
        <f t="shared" si="16"/>
        <v>0.89200000000000002</v>
      </c>
    </row>
    <row r="456" spans="1:14" x14ac:dyDescent="0.25">
      <c r="A456">
        <v>447</v>
      </c>
      <c r="B456">
        <v>9.8473116995541621E-2</v>
      </c>
      <c r="M456" s="3">
        <f t="shared" si="15"/>
        <v>0.13374847879178339</v>
      </c>
      <c r="N456" s="2">
        <f t="shared" si="16"/>
        <v>0.89400000000000002</v>
      </c>
    </row>
    <row r="457" spans="1:14" x14ac:dyDescent="0.25">
      <c r="A457">
        <v>448</v>
      </c>
      <c r="B457">
        <v>-3.5075886265080035E-2</v>
      </c>
      <c r="M457" s="3">
        <f t="shared" si="15"/>
        <v>0.13493766871647464</v>
      </c>
      <c r="N457" s="2">
        <f t="shared" si="16"/>
        <v>0.89600000000000002</v>
      </c>
    </row>
    <row r="458" spans="1:14" x14ac:dyDescent="0.25">
      <c r="A458">
        <v>449</v>
      </c>
      <c r="B458">
        <v>7.5504515449142273E-2</v>
      </c>
      <c r="M458" s="3">
        <f t="shared" si="15"/>
        <v>0.13579803205121019</v>
      </c>
      <c r="N458" s="2">
        <f t="shared" si="16"/>
        <v>0.89800000000000002</v>
      </c>
    </row>
    <row r="459" spans="1:14" x14ac:dyDescent="0.25">
      <c r="A459">
        <v>450</v>
      </c>
      <c r="B459">
        <v>4.4614938192490905E-2</v>
      </c>
      <c r="M459" s="3">
        <f t="shared" ref="M459:M509" si="17">SMALL($B$10:$B$509,ROW()-9)</f>
        <v>0.13606886022126333</v>
      </c>
      <c r="N459" s="2">
        <f t="shared" ref="N459:N509" si="18">(ROW()-9)/500</f>
        <v>0.9</v>
      </c>
    </row>
    <row r="460" spans="1:14" x14ac:dyDescent="0.25">
      <c r="A460">
        <v>451</v>
      </c>
      <c r="B460">
        <v>-7.2097176985339781E-2</v>
      </c>
      <c r="M460" s="3">
        <f t="shared" si="17"/>
        <v>0.13727261032220089</v>
      </c>
      <c r="N460" s="2">
        <f t="shared" si="18"/>
        <v>0.90200000000000002</v>
      </c>
    </row>
    <row r="461" spans="1:14" x14ac:dyDescent="0.25">
      <c r="A461">
        <v>452</v>
      </c>
      <c r="B461">
        <v>0.1133862724993626</v>
      </c>
      <c r="M461" s="3">
        <f t="shared" si="17"/>
        <v>0.13739647084550485</v>
      </c>
      <c r="N461" s="2">
        <f t="shared" si="18"/>
        <v>0.90400000000000003</v>
      </c>
    </row>
    <row r="462" spans="1:14" x14ac:dyDescent="0.25">
      <c r="A462">
        <v>453</v>
      </c>
      <c r="B462">
        <v>1.2280263676766585E-2</v>
      </c>
      <c r="M462" s="3">
        <f t="shared" si="17"/>
        <v>0.13941337887349931</v>
      </c>
      <c r="N462" s="2">
        <f t="shared" si="18"/>
        <v>0.90600000000000003</v>
      </c>
    </row>
    <row r="463" spans="1:14" x14ac:dyDescent="0.25">
      <c r="A463">
        <v>454</v>
      </c>
      <c r="B463">
        <v>4.9868786020865044E-2</v>
      </c>
      <c r="M463" s="3">
        <f t="shared" si="17"/>
        <v>0.14078550284939184</v>
      </c>
      <c r="N463" s="2">
        <f t="shared" si="18"/>
        <v>0.90800000000000003</v>
      </c>
    </row>
    <row r="464" spans="1:14" x14ac:dyDescent="0.25">
      <c r="A464">
        <v>455</v>
      </c>
      <c r="B464">
        <v>-6.1451202235845964E-2</v>
      </c>
      <c r="M464" s="3">
        <f t="shared" si="17"/>
        <v>0.14108014241426131</v>
      </c>
      <c r="N464" s="2">
        <f t="shared" si="18"/>
        <v>0.91</v>
      </c>
    </row>
    <row r="465" spans="1:14" x14ac:dyDescent="0.25">
      <c r="A465">
        <v>456</v>
      </c>
      <c r="B465">
        <v>-7.0196590616410551E-2</v>
      </c>
      <c r="M465" s="3">
        <f t="shared" si="17"/>
        <v>0.14116132846979743</v>
      </c>
      <c r="N465" s="2">
        <f t="shared" si="18"/>
        <v>0.91200000000000003</v>
      </c>
    </row>
    <row r="466" spans="1:14" x14ac:dyDescent="0.25">
      <c r="A466">
        <v>457</v>
      </c>
      <c r="B466">
        <v>2.9536183765727891E-2</v>
      </c>
      <c r="M466" s="3">
        <f t="shared" si="17"/>
        <v>0.14352293797216384</v>
      </c>
      <c r="N466" s="2">
        <f t="shared" si="18"/>
        <v>0.91400000000000003</v>
      </c>
    </row>
    <row r="467" spans="1:14" x14ac:dyDescent="0.25">
      <c r="A467">
        <v>458</v>
      </c>
      <c r="B467">
        <v>-0.22497771221583096</v>
      </c>
      <c r="M467" s="3">
        <f t="shared" si="17"/>
        <v>0.14823460389500795</v>
      </c>
      <c r="N467" s="2">
        <f t="shared" si="18"/>
        <v>0.91600000000000004</v>
      </c>
    </row>
    <row r="468" spans="1:14" x14ac:dyDescent="0.25">
      <c r="A468">
        <v>459</v>
      </c>
      <c r="B468">
        <v>9.7364859153176192E-2</v>
      </c>
      <c r="M468" s="3">
        <f t="shared" si="17"/>
        <v>0.14905797019669137</v>
      </c>
      <c r="N468" s="2">
        <f t="shared" si="18"/>
        <v>0.91800000000000004</v>
      </c>
    </row>
    <row r="469" spans="1:14" x14ac:dyDescent="0.25">
      <c r="A469">
        <v>460</v>
      </c>
      <c r="B469">
        <v>-1.5494656283093565E-2</v>
      </c>
      <c r="M469" s="3">
        <f t="shared" si="17"/>
        <v>0.15009654688891944</v>
      </c>
      <c r="N469" s="2">
        <f t="shared" si="18"/>
        <v>0.92</v>
      </c>
    </row>
    <row r="470" spans="1:14" x14ac:dyDescent="0.25">
      <c r="A470">
        <v>461</v>
      </c>
      <c r="B470">
        <v>0.14352293797216384</v>
      </c>
      <c r="M470" s="3">
        <f t="shared" si="17"/>
        <v>0.15095129933175197</v>
      </c>
      <c r="N470" s="2">
        <f t="shared" si="18"/>
        <v>0.92200000000000004</v>
      </c>
    </row>
    <row r="471" spans="1:14" x14ac:dyDescent="0.25">
      <c r="A471">
        <v>462</v>
      </c>
      <c r="B471">
        <v>4.5975004905406409E-2</v>
      </c>
      <c r="M471" s="3">
        <f t="shared" si="17"/>
        <v>0.15166617071617883</v>
      </c>
      <c r="N471" s="2">
        <f t="shared" si="18"/>
        <v>0.92400000000000004</v>
      </c>
    </row>
    <row r="472" spans="1:14" x14ac:dyDescent="0.25">
      <c r="A472">
        <v>463</v>
      </c>
      <c r="B472">
        <v>5.7824536066832945E-2</v>
      </c>
      <c r="M472" s="3">
        <f t="shared" si="17"/>
        <v>0.15794435473505342</v>
      </c>
      <c r="N472" s="2">
        <f t="shared" si="18"/>
        <v>0.92600000000000005</v>
      </c>
    </row>
    <row r="473" spans="1:14" x14ac:dyDescent="0.25">
      <c r="A473">
        <v>464</v>
      </c>
      <c r="B473">
        <v>0.12359683336316295</v>
      </c>
      <c r="M473" s="3">
        <f t="shared" si="17"/>
        <v>0.15849666011129473</v>
      </c>
      <c r="N473" s="2">
        <f t="shared" si="18"/>
        <v>0.92800000000000005</v>
      </c>
    </row>
    <row r="474" spans="1:14" x14ac:dyDescent="0.25">
      <c r="A474">
        <v>465</v>
      </c>
      <c r="B474">
        <v>-1.8117186422093767E-2</v>
      </c>
      <c r="M474" s="3">
        <f t="shared" si="17"/>
        <v>0.15898190653356101</v>
      </c>
      <c r="N474" s="2">
        <f t="shared" si="18"/>
        <v>0.93</v>
      </c>
    </row>
    <row r="475" spans="1:14" x14ac:dyDescent="0.25">
      <c r="A475">
        <v>466</v>
      </c>
      <c r="B475">
        <v>-1.774779795438532E-2</v>
      </c>
      <c r="M475" s="3">
        <f t="shared" si="17"/>
        <v>0.16227131371020334</v>
      </c>
      <c r="N475" s="2">
        <f t="shared" si="18"/>
        <v>0.93200000000000005</v>
      </c>
    </row>
    <row r="476" spans="1:14" x14ac:dyDescent="0.25">
      <c r="A476">
        <v>467</v>
      </c>
      <c r="B476">
        <v>-0.12339469147188359</v>
      </c>
      <c r="M476" s="3">
        <f t="shared" si="17"/>
        <v>0.1630338561088277</v>
      </c>
      <c r="N476" s="2">
        <f t="shared" si="18"/>
        <v>0.93400000000000005</v>
      </c>
    </row>
    <row r="477" spans="1:14" x14ac:dyDescent="0.25">
      <c r="A477">
        <v>468</v>
      </c>
      <c r="B477">
        <v>0.1656557892688508</v>
      </c>
      <c r="M477" s="3">
        <f t="shared" si="17"/>
        <v>0.16564849709270718</v>
      </c>
      <c r="N477" s="2">
        <f t="shared" si="18"/>
        <v>0.93600000000000005</v>
      </c>
    </row>
    <row r="478" spans="1:14" x14ac:dyDescent="0.25">
      <c r="A478">
        <v>469</v>
      </c>
      <c r="B478">
        <v>3.3116398868191503E-2</v>
      </c>
      <c r="M478" s="3">
        <f t="shared" si="17"/>
        <v>0.1656557892688508</v>
      </c>
      <c r="N478" s="2">
        <f t="shared" si="18"/>
        <v>0.93799999999999994</v>
      </c>
    </row>
    <row r="479" spans="1:14" x14ac:dyDescent="0.25">
      <c r="A479">
        <v>470</v>
      </c>
      <c r="B479">
        <v>-1.5125447660550377E-2</v>
      </c>
      <c r="M479" s="3">
        <f t="shared" si="17"/>
        <v>0.16600172919409314</v>
      </c>
      <c r="N479" s="2">
        <f t="shared" si="18"/>
        <v>0.94</v>
      </c>
    </row>
    <row r="480" spans="1:14" x14ac:dyDescent="0.25">
      <c r="A480">
        <v>471</v>
      </c>
      <c r="B480">
        <v>-4.5060566632729657E-3</v>
      </c>
      <c r="M480" s="3">
        <f t="shared" si="17"/>
        <v>0.1663522714300579</v>
      </c>
      <c r="N480" s="2">
        <f t="shared" si="18"/>
        <v>0.94199999999999995</v>
      </c>
    </row>
    <row r="481" spans="1:14" x14ac:dyDescent="0.25">
      <c r="A481">
        <v>472</v>
      </c>
      <c r="B481">
        <v>-0.10117754940084603</v>
      </c>
      <c r="M481" s="3">
        <f t="shared" si="17"/>
        <v>0.16670881130844833</v>
      </c>
      <c r="N481" s="2">
        <f t="shared" si="18"/>
        <v>0.94399999999999995</v>
      </c>
    </row>
    <row r="482" spans="1:14" x14ac:dyDescent="0.25">
      <c r="A482">
        <v>473</v>
      </c>
      <c r="B482">
        <v>1.809885541579832E-2</v>
      </c>
      <c r="M482" s="3">
        <f t="shared" si="17"/>
        <v>0.16772168741241433</v>
      </c>
      <c r="N482" s="2">
        <f t="shared" si="18"/>
        <v>0.94599999999999995</v>
      </c>
    </row>
    <row r="483" spans="1:14" x14ac:dyDescent="0.25">
      <c r="A483">
        <v>474</v>
      </c>
      <c r="B483">
        <v>-7.2455568298828307E-2</v>
      </c>
      <c r="M483" s="3">
        <f t="shared" si="17"/>
        <v>0.17062617617486878</v>
      </c>
      <c r="N483" s="2">
        <f t="shared" si="18"/>
        <v>0.94799999999999995</v>
      </c>
    </row>
    <row r="484" spans="1:14" x14ac:dyDescent="0.25">
      <c r="A484">
        <v>475</v>
      </c>
      <c r="B484">
        <v>5.1789374994137806E-2</v>
      </c>
      <c r="M484" s="3">
        <f t="shared" si="17"/>
        <v>0.17226181230333831</v>
      </c>
      <c r="N484" s="2">
        <f t="shared" si="18"/>
        <v>0.95</v>
      </c>
    </row>
    <row r="485" spans="1:14" x14ac:dyDescent="0.25">
      <c r="A485">
        <v>476</v>
      </c>
      <c r="B485">
        <v>3.1712492662183948E-2</v>
      </c>
      <c r="M485" s="3">
        <f t="shared" si="17"/>
        <v>0.17371777559007637</v>
      </c>
      <c r="N485" s="2">
        <f t="shared" si="18"/>
        <v>0.95199999999999996</v>
      </c>
    </row>
    <row r="486" spans="1:14" x14ac:dyDescent="0.25">
      <c r="A486">
        <v>477</v>
      </c>
      <c r="B486">
        <v>1.1011162569089721E-2</v>
      </c>
      <c r="M486" s="3">
        <f t="shared" si="17"/>
        <v>0.1756303044071435</v>
      </c>
      <c r="N486" s="2">
        <f t="shared" si="18"/>
        <v>0.95399999999999996</v>
      </c>
    </row>
    <row r="487" spans="1:14" x14ac:dyDescent="0.25">
      <c r="A487">
        <v>478</v>
      </c>
      <c r="B487">
        <v>-0.14260029911898484</v>
      </c>
      <c r="M487" s="3">
        <f t="shared" si="17"/>
        <v>0.17734506496146199</v>
      </c>
      <c r="N487" s="2">
        <f t="shared" si="18"/>
        <v>0.95599999999999996</v>
      </c>
    </row>
    <row r="488" spans="1:14" x14ac:dyDescent="0.25">
      <c r="A488">
        <v>479</v>
      </c>
      <c r="B488">
        <v>0.11990274037849247</v>
      </c>
      <c r="M488" s="3">
        <f t="shared" si="17"/>
        <v>0.17885765551140562</v>
      </c>
      <c r="N488" s="2">
        <f t="shared" si="18"/>
        <v>0.95799999999999996</v>
      </c>
    </row>
    <row r="489" spans="1:14" x14ac:dyDescent="0.25">
      <c r="A489">
        <v>480</v>
      </c>
      <c r="B489">
        <v>0.1663522714300579</v>
      </c>
      <c r="M489" s="3">
        <f t="shared" si="17"/>
        <v>0.17951658499115206</v>
      </c>
      <c r="N489" s="2">
        <f t="shared" si="18"/>
        <v>0.96</v>
      </c>
    </row>
    <row r="490" spans="1:14" x14ac:dyDescent="0.25">
      <c r="A490">
        <v>481</v>
      </c>
      <c r="B490">
        <v>8.1967296041353888E-2</v>
      </c>
      <c r="M490" s="3">
        <f t="shared" si="17"/>
        <v>0.18094064737649171</v>
      </c>
      <c r="N490" s="2">
        <f t="shared" si="18"/>
        <v>0.96199999999999997</v>
      </c>
    </row>
    <row r="491" spans="1:14" x14ac:dyDescent="0.25">
      <c r="A491">
        <v>482</v>
      </c>
      <c r="B491">
        <v>0.10156622677271172</v>
      </c>
      <c r="M491" s="3">
        <f t="shared" si="17"/>
        <v>0.18549749897643758</v>
      </c>
      <c r="N491" s="2">
        <f t="shared" si="18"/>
        <v>0.96399999999999997</v>
      </c>
    </row>
    <row r="492" spans="1:14" x14ac:dyDescent="0.25">
      <c r="A492">
        <v>483</v>
      </c>
      <c r="B492">
        <v>9.2904162023061412E-2</v>
      </c>
      <c r="M492" s="3">
        <f t="shared" si="17"/>
        <v>0.18621980855886414</v>
      </c>
      <c r="N492" s="2">
        <f t="shared" si="18"/>
        <v>0.96599999999999997</v>
      </c>
    </row>
    <row r="493" spans="1:14" x14ac:dyDescent="0.25">
      <c r="A493">
        <v>484</v>
      </c>
      <c r="B493">
        <v>3.9457581300042316E-2</v>
      </c>
      <c r="M493" s="3">
        <f t="shared" si="17"/>
        <v>0.19260616091790528</v>
      </c>
      <c r="N493" s="2">
        <f t="shared" si="18"/>
        <v>0.96799999999999997</v>
      </c>
    </row>
    <row r="494" spans="1:14" x14ac:dyDescent="0.25">
      <c r="A494">
        <v>485</v>
      </c>
      <c r="B494">
        <v>-0.1631610088021177</v>
      </c>
      <c r="M494" s="3">
        <f t="shared" si="17"/>
        <v>0.19559391771085666</v>
      </c>
      <c r="N494" s="2">
        <f t="shared" si="18"/>
        <v>0.97</v>
      </c>
    </row>
    <row r="495" spans="1:14" x14ac:dyDescent="0.25">
      <c r="A495">
        <v>486</v>
      </c>
      <c r="B495">
        <v>0.13606886022126333</v>
      </c>
      <c r="M495" s="3">
        <f t="shared" si="17"/>
        <v>0.1965443331117209</v>
      </c>
      <c r="N495" s="2">
        <f t="shared" si="18"/>
        <v>0.97199999999999998</v>
      </c>
    </row>
    <row r="496" spans="1:14" x14ac:dyDescent="0.25">
      <c r="A496">
        <v>487</v>
      </c>
      <c r="B496">
        <v>6.0913265081700078E-2</v>
      </c>
      <c r="M496" s="3">
        <f t="shared" si="17"/>
        <v>0.1975016802120651</v>
      </c>
      <c r="N496" s="2">
        <f t="shared" si="18"/>
        <v>0.97399999999999998</v>
      </c>
    </row>
    <row r="497" spans="1:14" x14ac:dyDescent="0.25">
      <c r="A497">
        <v>488</v>
      </c>
      <c r="B497">
        <v>0.15898190653356101</v>
      </c>
      <c r="M497" s="3">
        <f t="shared" si="17"/>
        <v>0.20159951142313318</v>
      </c>
      <c r="N497" s="2">
        <f t="shared" si="18"/>
        <v>0.97599999999999998</v>
      </c>
    </row>
    <row r="498" spans="1:14" x14ac:dyDescent="0.25">
      <c r="A498">
        <v>489</v>
      </c>
      <c r="B498">
        <v>7.6560138250212059E-2</v>
      </c>
      <c r="M498" s="3">
        <f t="shared" si="17"/>
        <v>0.20183779324745596</v>
      </c>
      <c r="N498" s="2">
        <f t="shared" si="18"/>
        <v>0.97799999999999998</v>
      </c>
    </row>
    <row r="499" spans="1:14" x14ac:dyDescent="0.25">
      <c r="A499">
        <v>490</v>
      </c>
      <c r="B499">
        <v>-8.3849856843902101E-2</v>
      </c>
      <c r="M499" s="3">
        <f t="shared" si="17"/>
        <v>0.20285335243833755</v>
      </c>
      <c r="N499" s="2">
        <f t="shared" si="18"/>
        <v>0.98</v>
      </c>
    </row>
    <row r="500" spans="1:14" x14ac:dyDescent="0.25">
      <c r="A500">
        <v>491</v>
      </c>
      <c r="B500">
        <v>-6.9513459386402479E-2</v>
      </c>
      <c r="M500" s="3">
        <f t="shared" si="17"/>
        <v>0.20331697692122189</v>
      </c>
      <c r="N500" s="2">
        <f t="shared" si="18"/>
        <v>0.98199999999999998</v>
      </c>
    </row>
    <row r="501" spans="1:14" x14ac:dyDescent="0.25">
      <c r="A501">
        <v>492</v>
      </c>
      <c r="B501">
        <v>-1.608011204007154E-2</v>
      </c>
      <c r="M501" s="3">
        <f t="shared" si="17"/>
        <v>0.20648340350647021</v>
      </c>
      <c r="N501" s="2">
        <f t="shared" si="18"/>
        <v>0.98399999999999999</v>
      </c>
    </row>
    <row r="502" spans="1:14" x14ac:dyDescent="0.25">
      <c r="A502">
        <v>493</v>
      </c>
      <c r="B502">
        <v>0.10766064179884552</v>
      </c>
      <c r="M502" s="3">
        <f t="shared" si="17"/>
        <v>0.21171795457958212</v>
      </c>
      <c r="N502" s="2">
        <f t="shared" si="18"/>
        <v>0.98599999999999999</v>
      </c>
    </row>
    <row r="503" spans="1:14" x14ac:dyDescent="0.25">
      <c r="A503">
        <v>494</v>
      </c>
      <c r="B503">
        <v>6.9557810188618674E-2</v>
      </c>
      <c r="M503" s="3">
        <f t="shared" si="17"/>
        <v>0.21315281940781558</v>
      </c>
      <c r="N503" s="2">
        <f t="shared" si="18"/>
        <v>0.98799999999999999</v>
      </c>
    </row>
    <row r="504" spans="1:14" x14ac:dyDescent="0.25">
      <c r="A504">
        <v>495</v>
      </c>
      <c r="B504">
        <v>8.4655141896114283E-2</v>
      </c>
      <c r="M504" s="3">
        <f t="shared" si="17"/>
        <v>0.21903273975197127</v>
      </c>
      <c r="N504" s="2">
        <f t="shared" si="18"/>
        <v>0.99</v>
      </c>
    </row>
    <row r="505" spans="1:14" x14ac:dyDescent="0.25">
      <c r="A505">
        <v>496</v>
      </c>
      <c r="B505">
        <v>5.0680523607336575E-2</v>
      </c>
      <c r="M505" s="3">
        <f t="shared" si="17"/>
        <v>0.22474897316812809</v>
      </c>
      <c r="N505" s="2">
        <f t="shared" si="18"/>
        <v>0.99199999999999999</v>
      </c>
    </row>
    <row r="506" spans="1:14" x14ac:dyDescent="0.25">
      <c r="A506">
        <v>497</v>
      </c>
      <c r="B506">
        <v>-4.6204600792493083E-2</v>
      </c>
      <c r="M506" s="3">
        <f t="shared" si="17"/>
        <v>0.23499648121025635</v>
      </c>
      <c r="N506" s="2">
        <f t="shared" si="18"/>
        <v>0.99399999999999999</v>
      </c>
    </row>
    <row r="507" spans="1:14" x14ac:dyDescent="0.25">
      <c r="A507">
        <v>498</v>
      </c>
      <c r="B507">
        <v>-6.0530905890739584E-4</v>
      </c>
      <c r="M507" s="3">
        <f t="shared" si="17"/>
        <v>0.25320136348787176</v>
      </c>
      <c r="N507" s="2">
        <f t="shared" si="18"/>
        <v>0.996</v>
      </c>
    </row>
    <row r="508" spans="1:14" x14ac:dyDescent="0.25">
      <c r="A508">
        <v>499</v>
      </c>
      <c r="B508">
        <v>2.151346188936246E-2</v>
      </c>
      <c r="M508" s="3">
        <f t="shared" si="17"/>
        <v>0.27373128337220709</v>
      </c>
      <c r="N508" s="2">
        <f t="shared" si="18"/>
        <v>0.998</v>
      </c>
    </row>
    <row r="509" spans="1:14" x14ac:dyDescent="0.25">
      <c r="A509">
        <v>500</v>
      </c>
      <c r="B509">
        <v>2.7765188149067133E-2</v>
      </c>
      <c r="M509" s="3">
        <f t="shared" si="17"/>
        <v>0.30094474580886055</v>
      </c>
      <c r="N509" s="2">
        <f t="shared" si="18"/>
        <v>1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"/>
  <sheetViews>
    <sheetView zoomScaleNormal="100" workbookViewId="0"/>
  </sheetViews>
  <sheetFormatPr defaultColWidth="8" defaultRowHeight="12.75" x14ac:dyDescent="0.2"/>
  <cols>
    <col min="1" max="16384" width="8" style="8"/>
  </cols>
  <sheetData/>
  <sheetProtection algorithmName="SHA-512" hashValue="wxuQnZcCNbLiISaUmLRPXXgbNfL2JHL8KiWzIX1zb1PSFyGs2kDKCSfuivLRG1Vl+PFbW3Yna8L5001SCsf0lA==" saltValue="kWoJx7VE8S1SRfvl+QBauw==" spinCount="100000" sheet="1" objects="1" scenarios="1" selectLockedCells="1" selectUnlockedCells="1"/>
  <pageMargins left="0.75" right="0.75" top="1" bottom="1" header="0.5" footer="0.5"/>
  <pageSetup orientation="portrait" horizontalDpi="0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abSelected="1" zoomScaleNormal="100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R509"/>
  <sheetViews>
    <sheetView zoomScaleNormal="100" workbookViewId="0"/>
  </sheetViews>
  <sheetFormatPr defaultRowHeight="15" x14ac:dyDescent="0.25"/>
  <cols>
    <col min="1" max="1" width="10.570312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  <col min="24" max="24" width="13.7109375" bestFit="1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10</v>
      </c>
      <c r="M2" s="4" t="s">
        <v>11</v>
      </c>
      <c r="N2" t="str">
        <f>"Empirical and Actual CDF of "&amp;B2</f>
        <v>Empirical and Actual CDF of Standard Normal Distribution</v>
      </c>
    </row>
    <row r="3" spans="1:18" x14ac:dyDescent="0.25">
      <c r="A3" t="s">
        <v>1</v>
      </c>
      <c r="B3">
        <v>0</v>
      </c>
      <c r="M3" s="4" t="s">
        <v>12</v>
      </c>
      <c r="N3" t="str">
        <f>"Actual PDF of "&amp;B2</f>
        <v>Actual PDF of Standard Normal Distribution</v>
      </c>
    </row>
    <row r="4" spans="1:18" x14ac:dyDescent="0.25">
      <c r="A4" t="s">
        <v>2</v>
      </c>
      <c r="B4">
        <v>1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8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_xlfn.NORM.S.INV(A10)</f>
        <v>1.1202066350074147</v>
      </c>
      <c r="M10" s="3">
        <f>SMALL($B$10:$B$509,ROW()-9)</f>
        <v>-2.9074011711965428</v>
      </c>
      <c r="N10" s="2">
        <f>(ROW()-9)/500</f>
        <v>2E-3</v>
      </c>
      <c r="P10" s="1">
        <v>-4</v>
      </c>
      <c r="Q10" s="3">
        <f>_xlfn.NORM.S.DIST(P10,TRUE)</f>
        <v>3.1671241833119857E-5</v>
      </c>
      <c r="R10">
        <f>_xlfn.NORM.S.DIST(P10,FALSE)</f>
        <v>1.3383022576488537E-4</v>
      </c>
    </row>
    <row r="11" spans="1:18" x14ac:dyDescent="0.25">
      <c r="A11" s="3">
        <v>0.80370351111666505</v>
      </c>
      <c r="B11" s="3">
        <f t="shared" ref="B11:B74" si="0">_xlfn.NORM.S.INV(A11)</f>
        <v>0.85492444311935656</v>
      </c>
      <c r="M11" s="3">
        <f t="shared" ref="M11:M74" si="1">SMALL($B$10:$B$509,ROW()-9)</f>
        <v>-2.8299748027381946</v>
      </c>
      <c r="N11" s="2">
        <f t="shared" ref="N11:N74" si="2">(ROW()-9)/500</f>
        <v>4.0000000000000001E-3</v>
      </c>
      <c r="P11" s="1">
        <v>-3.5</v>
      </c>
      <c r="Q11" s="3">
        <f t="shared" ref="Q11:Q26" si="3">_xlfn.NORM.S.DIST(P11,TRUE)</f>
        <v>2.3262907903552504E-4</v>
      </c>
      <c r="R11">
        <f t="shared" ref="R11:R26" si="4">_xlfn.NORM.S.DIST(P11,FALSE)</f>
        <v>8.7268269504576015E-4</v>
      </c>
    </row>
    <row r="12" spans="1:18" x14ac:dyDescent="0.25">
      <c r="A12" s="3">
        <v>0.3808807659947977</v>
      </c>
      <c r="B12" s="3">
        <f t="shared" si="0"/>
        <v>-0.30316839684849006</v>
      </c>
      <c r="M12" s="3">
        <f t="shared" si="1"/>
        <v>-2.566177598120444</v>
      </c>
      <c r="N12" s="2">
        <f t="shared" si="2"/>
        <v>6.0000000000000001E-3</v>
      </c>
      <c r="P12" s="1">
        <v>-3</v>
      </c>
      <c r="Q12" s="3">
        <f t="shared" si="3"/>
        <v>1.3498980316300933E-3</v>
      </c>
      <c r="R12">
        <f t="shared" si="4"/>
        <v>4.4318484119380075E-3</v>
      </c>
    </row>
    <row r="13" spans="1:18" x14ac:dyDescent="0.25">
      <c r="A13" s="3">
        <v>0.9503415488096244</v>
      </c>
      <c r="B13" s="3">
        <f t="shared" si="0"/>
        <v>1.6481743322728568</v>
      </c>
      <c r="M13" s="3">
        <f t="shared" si="1"/>
        <v>-2.4809565597657466</v>
      </c>
      <c r="N13" s="2">
        <f t="shared" si="2"/>
        <v>8.0000000000000002E-3</v>
      </c>
      <c r="P13" s="1">
        <v>-2.5</v>
      </c>
      <c r="Q13" s="3">
        <f t="shared" si="3"/>
        <v>6.2096653257761331E-3</v>
      </c>
      <c r="R13">
        <f t="shared" si="4"/>
        <v>1.752830049356854E-2</v>
      </c>
    </row>
    <row r="14" spans="1:18" x14ac:dyDescent="0.25">
      <c r="A14" s="3">
        <v>0.51847236779404993</v>
      </c>
      <c r="B14" s="3">
        <f t="shared" si="0"/>
        <v>4.6319917581587551E-2</v>
      </c>
      <c r="M14" s="3">
        <f t="shared" si="1"/>
        <v>-2.4513088381997554</v>
      </c>
      <c r="N14" s="2">
        <f t="shared" si="2"/>
        <v>0.01</v>
      </c>
      <c r="P14" s="1">
        <v>-2</v>
      </c>
      <c r="Q14" s="3">
        <f t="shared" si="3"/>
        <v>2.2750131948179191E-2</v>
      </c>
      <c r="R14">
        <f t="shared" si="4"/>
        <v>5.3990966513188063E-2</v>
      </c>
    </row>
    <row r="15" spans="1:18" x14ac:dyDescent="0.25">
      <c r="A15" s="3">
        <v>0.65227159680402391</v>
      </c>
      <c r="B15" s="3">
        <f t="shared" si="0"/>
        <v>0.39146059995519661</v>
      </c>
      <c r="M15" s="3">
        <f t="shared" si="1"/>
        <v>-2.4255282303806069</v>
      </c>
      <c r="N15" s="2">
        <f t="shared" si="2"/>
        <v>1.2E-2</v>
      </c>
      <c r="P15" s="1">
        <v>-1.5</v>
      </c>
      <c r="Q15" s="3">
        <f t="shared" si="3"/>
        <v>6.6807201268858057E-2</v>
      </c>
      <c r="R15">
        <f t="shared" si="4"/>
        <v>0.12951759566589174</v>
      </c>
    </row>
    <row r="16" spans="1:18" x14ac:dyDescent="0.25">
      <c r="A16" s="3">
        <v>0.92707658229893997</v>
      </c>
      <c r="B16" s="3">
        <f t="shared" si="0"/>
        <v>1.4543588750626937</v>
      </c>
      <c r="M16" s="3">
        <f t="shared" si="1"/>
        <v>-2.4111102335111836</v>
      </c>
      <c r="N16" s="2">
        <f t="shared" si="2"/>
        <v>1.4E-2</v>
      </c>
      <c r="P16" s="1">
        <v>-1</v>
      </c>
      <c r="Q16" s="3">
        <f t="shared" si="3"/>
        <v>0.15865525393145699</v>
      </c>
      <c r="R16">
        <f t="shared" si="4"/>
        <v>0.24197072451914337</v>
      </c>
    </row>
    <row r="17" spans="1:18" x14ac:dyDescent="0.25">
      <c r="A17" s="3">
        <v>0.41893568370525147</v>
      </c>
      <c r="B17" s="3">
        <f t="shared" si="0"/>
        <v>-0.20461700630822638</v>
      </c>
      <c r="M17" s="3">
        <f t="shared" si="1"/>
        <v>-2.3914932888412315</v>
      </c>
      <c r="N17" s="2">
        <f t="shared" si="2"/>
        <v>1.6E-2</v>
      </c>
      <c r="P17" s="1">
        <v>-0.5</v>
      </c>
      <c r="Q17" s="3">
        <f t="shared" si="3"/>
        <v>0.30853753872598688</v>
      </c>
      <c r="R17">
        <f t="shared" si="4"/>
        <v>0.35206532676429952</v>
      </c>
    </row>
    <row r="18" spans="1:18" x14ac:dyDescent="0.25">
      <c r="A18" s="3">
        <v>0.93105874808705191</v>
      </c>
      <c r="B18" s="3">
        <f t="shared" si="0"/>
        <v>1.4837226914436743</v>
      </c>
      <c r="M18" s="3">
        <f t="shared" si="1"/>
        <v>-2.3473097175922857</v>
      </c>
      <c r="N18" s="2">
        <f t="shared" si="2"/>
        <v>1.7999999999999999E-2</v>
      </c>
      <c r="P18" s="1">
        <v>0</v>
      </c>
      <c r="Q18" s="3">
        <f t="shared" si="3"/>
        <v>0.5</v>
      </c>
      <c r="R18">
        <f t="shared" si="4"/>
        <v>0.3989422804014327</v>
      </c>
    </row>
    <row r="19" spans="1:18" x14ac:dyDescent="0.25">
      <c r="A19" s="3">
        <v>0.26131711104089872</v>
      </c>
      <c r="B19" s="3">
        <f t="shared" si="0"/>
        <v>-0.63929010849746981</v>
      </c>
      <c r="M19" s="3">
        <f t="shared" si="1"/>
        <v>-2.2668121502600371</v>
      </c>
      <c r="N19" s="2">
        <f t="shared" si="2"/>
        <v>0.02</v>
      </c>
      <c r="P19" s="1">
        <v>0.5</v>
      </c>
      <c r="Q19" s="3">
        <f t="shared" si="3"/>
        <v>0.69146246127401312</v>
      </c>
      <c r="R19">
        <f t="shared" si="4"/>
        <v>0.35206532676429952</v>
      </c>
    </row>
    <row r="20" spans="1:18" x14ac:dyDescent="0.25">
      <c r="A20" s="3">
        <v>0.95271904078223668</v>
      </c>
      <c r="B20" s="3">
        <f t="shared" si="0"/>
        <v>1.6718093705885486</v>
      </c>
      <c r="M20" s="3">
        <f t="shared" si="1"/>
        <v>-2.1709087844969388</v>
      </c>
      <c r="N20" s="2">
        <f t="shared" si="2"/>
        <v>2.1999999999999999E-2</v>
      </c>
      <c r="P20" s="1">
        <v>1</v>
      </c>
      <c r="Q20" s="3">
        <f t="shared" si="3"/>
        <v>0.84134474606854304</v>
      </c>
      <c r="R20">
        <f t="shared" si="4"/>
        <v>0.24197072451914337</v>
      </c>
    </row>
    <row r="21" spans="1:18" x14ac:dyDescent="0.25">
      <c r="A21" s="3">
        <v>4.2644314715029163E-2</v>
      </c>
      <c r="B21" s="3">
        <f t="shared" si="0"/>
        <v>-1.7207916981475704</v>
      </c>
      <c r="M21" s="3">
        <f t="shared" si="1"/>
        <v>-2.1417178293596195</v>
      </c>
      <c r="N21" s="2">
        <f t="shared" si="2"/>
        <v>2.4E-2</v>
      </c>
      <c r="P21" s="1">
        <v>1.5</v>
      </c>
      <c r="Q21" s="3">
        <f t="shared" si="3"/>
        <v>0.93319279873114191</v>
      </c>
      <c r="R21">
        <f t="shared" si="4"/>
        <v>0.12951759566589174</v>
      </c>
    </row>
    <row r="22" spans="1:18" x14ac:dyDescent="0.25">
      <c r="A22" s="3">
        <v>0.57846848943068352</v>
      </c>
      <c r="B22" s="3">
        <f t="shared" si="0"/>
        <v>0.19797704825838178</v>
      </c>
      <c r="M22" s="3">
        <f t="shared" si="1"/>
        <v>-2.0988870280795457</v>
      </c>
      <c r="N22" s="2">
        <f t="shared" si="2"/>
        <v>2.5999999999999999E-2</v>
      </c>
      <c r="P22" s="1">
        <v>2</v>
      </c>
      <c r="Q22" s="3">
        <f t="shared" si="3"/>
        <v>0.97724986805182079</v>
      </c>
      <c r="R22">
        <f t="shared" si="4"/>
        <v>5.3990966513188063E-2</v>
      </c>
    </row>
    <row r="23" spans="1:18" x14ac:dyDescent="0.25">
      <c r="A23" s="3">
        <v>0.97559378688429332</v>
      </c>
      <c r="B23" s="3">
        <f t="shared" si="0"/>
        <v>1.9702264258308426</v>
      </c>
      <c r="M23" s="3">
        <f t="shared" si="1"/>
        <v>-2.0744888722939256</v>
      </c>
      <c r="N23" s="2">
        <f t="shared" si="2"/>
        <v>2.8000000000000001E-2</v>
      </c>
      <c r="P23" s="1">
        <v>2.5</v>
      </c>
      <c r="Q23" s="3">
        <f t="shared" si="3"/>
        <v>0.99379033467422384</v>
      </c>
      <c r="R23">
        <f t="shared" si="4"/>
        <v>1.752830049356854E-2</v>
      </c>
    </row>
    <row r="24" spans="1:18" x14ac:dyDescent="0.25">
      <c r="A24" s="3">
        <v>0.16627108516733247</v>
      </c>
      <c r="B24" s="3">
        <f t="shared" si="0"/>
        <v>-0.96900605054594324</v>
      </c>
      <c r="M24" s="3">
        <f t="shared" si="1"/>
        <v>-2.033333210622704</v>
      </c>
      <c r="N24" s="2">
        <f t="shared" si="2"/>
        <v>0.03</v>
      </c>
      <c r="P24" s="1">
        <v>3</v>
      </c>
      <c r="Q24" s="3">
        <f t="shared" si="3"/>
        <v>0.9986501019683699</v>
      </c>
      <c r="R24">
        <f t="shared" si="4"/>
        <v>4.4318484119380075E-3</v>
      </c>
    </row>
    <row r="25" spans="1:18" x14ac:dyDescent="0.25">
      <c r="A25" s="3">
        <v>0.84896286188672121</v>
      </c>
      <c r="B25" s="3">
        <f t="shared" si="0"/>
        <v>1.0319953918888363</v>
      </c>
      <c r="M25" s="3">
        <f t="shared" si="1"/>
        <v>-1.9676521868815589</v>
      </c>
      <c r="N25" s="2">
        <f t="shared" si="2"/>
        <v>3.2000000000000001E-2</v>
      </c>
      <c r="P25" s="1">
        <v>3.5</v>
      </c>
      <c r="Q25" s="3">
        <f t="shared" si="3"/>
        <v>0.99976737092096446</v>
      </c>
      <c r="R25">
        <f t="shared" si="4"/>
        <v>8.7268269504576015E-4</v>
      </c>
    </row>
    <row r="26" spans="1:18" x14ac:dyDescent="0.25">
      <c r="A26" s="3">
        <v>0.93837866503003964</v>
      </c>
      <c r="B26" s="3">
        <f t="shared" si="0"/>
        <v>1.5413045997433339</v>
      </c>
      <c r="M26" s="3">
        <f t="shared" si="1"/>
        <v>-1.9389948476195373</v>
      </c>
      <c r="N26" s="2">
        <f t="shared" si="2"/>
        <v>3.4000000000000002E-2</v>
      </c>
      <c r="P26" s="1">
        <v>4</v>
      </c>
      <c r="Q26" s="3">
        <f t="shared" si="3"/>
        <v>0.99996832875816688</v>
      </c>
      <c r="R26">
        <f t="shared" si="4"/>
        <v>1.3383022576488537E-4</v>
      </c>
    </row>
    <row r="27" spans="1:18" x14ac:dyDescent="0.25">
      <c r="A27" s="3">
        <v>0.80838568614076844</v>
      </c>
      <c r="B27" s="3">
        <f t="shared" si="0"/>
        <v>0.87196288095297325</v>
      </c>
      <c r="M27" s="3">
        <f t="shared" si="1"/>
        <v>-1.9044370997740281</v>
      </c>
      <c r="N27" s="2">
        <f t="shared" si="2"/>
        <v>3.5999999999999997E-2</v>
      </c>
    </row>
    <row r="28" spans="1:18" x14ac:dyDescent="0.25">
      <c r="A28" s="3">
        <v>0.31607636069847833</v>
      </c>
      <c r="B28" s="3">
        <f t="shared" si="0"/>
        <v>-0.47869907860139221</v>
      </c>
      <c r="M28" s="3">
        <f t="shared" si="1"/>
        <v>-1.8462081883302726</v>
      </c>
      <c r="N28" s="2">
        <f t="shared" si="2"/>
        <v>3.7999999999999999E-2</v>
      </c>
    </row>
    <row r="29" spans="1:18" x14ac:dyDescent="0.25">
      <c r="A29" s="3">
        <v>0.87256435728314374</v>
      </c>
      <c r="B29" s="3">
        <f t="shared" si="0"/>
        <v>1.138596987653185</v>
      </c>
      <c r="M29" s="3">
        <f t="shared" si="1"/>
        <v>-1.8395828266223597</v>
      </c>
      <c r="N29" s="2">
        <f t="shared" si="2"/>
        <v>0.04</v>
      </c>
    </row>
    <row r="30" spans="1:18" x14ac:dyDescent="0.25">
      <c r="A30" s="3">
        <v>0.71257858330193768</v>
      </c>
      <c r="B30" s="3">
        <f t="shared" si="0"/>
        <v>0.56093355619067475</v>
      </c>
      <c r="M30" s="3">
        <f t="shared" si="1"/>
        <v>-1.809920847254382</v>
      </c>
      <c r="N30" s="2">
        <f t="shared" si="2"/>
        <v>4.2000000000000003E-2</v>
      </c>
    </row>
    <row r="31" spans="1:18" x14ac:dyDescent="0.25">
      <c r="A31" s="3">
        <v>0.74241797611835592</v>
      </c>
      <c r="B31" s="3">
        <f t="shared" si="0"/>
        <v>0.65081789400978929</v>
      </c>
      <c r="M31" s="3">
        <f t="shared" si="1"/>
        <v>-1.8070217571486293</v>
      </c>
      <c r="N31" s="2">
        <f t="shared" si="2"/>
        <v>4.3999999999999997E-2</v>
      </c>
    </row>
    <row r="32" spans="1:18" x14ac:dyDescent="0.25">
      <c r="A32" s="3">
        <v>0.87177467579397128</v>
      </c>
      <c r="B32" s="3">
        <f t="shared" si="0"/>
        <v>1.1348202295501273</v>
      </c>
      <c r="M32" s="3">
        <f t="shared" si="1"/>
        <v>-1.8054693280099701</v>
      </c>
      <c r="N32" s="2">
        <f t="shared" si="2"/>
        <v>4.5999999999999999E-2</v>
      </c>
    </row>
    <row r="33" spans="1:14" x14ac:dyDescent="0.25">
      <c r="A33" s="3">
        <v>0.91646023777399177</v>
      </c>
      <c r="B33" s="3">
        <f t="shared" si="0"/>
        <v>1.3816489232105591</v>
      </c>
      <c r="M33" s="3">
        <f t="shared" si="1"/>
        <v>-1.7718735488824688</v>
      </c>
      <c r="N33" s="2">
        <f t="shared" si="2"/>
        <v>4.8000000000000001E-2</v>
      </c>
    </row>
    <row r="34" spans="1:14" x14ac:dyDescent="0.25">
      <c r="A34" s="3">
        <v>0.54212293409943813</v>
      </c>
      <c r="B34" s="3">
        <f t="shared" si="0"/>
        <v>0.10578349573942931</v>
      </c>
      <c r="M34" s="3">
        <f t="shared" si="1"/>
        <v>-1.770848885597516</v>
      </c>
      <c r="N34" s="2">
        <f t="shared" si="2"/>
        <v>0.05</v>
      </c>
    </row>
    <row r="35" spans="1:14" x14ac:dyDescent="0.25">
      <c r="A35" s="3">
        <v>0.23482935813924244</v>
      </c>
      <c r="B35" s="3">
        <f t="shared" si="0"/>
        <v>-0.72303445504137109</v>
      </c>
      <c r="M35" s="3">
        <f t="shared" si="1"/>
        <v>-1.7689041145621704</v>
      </c>
      <c r="N35" s="2">
        <f t="shared" si="2"/>
        <v>5.1999999999999998E-2</v>
      </c>
    </row>
    <row r="36" spans="1:14" x14ac:dyDescent="0.25">
      <c r="A36" s="3">
        <v>0.47642801425394399</v>
      </c>
      <c r="B36" s="3">
        <f t="shared" si="0"/>
        <v>-5.9120628127346087E-2</v>
      </c>
      <c r="M36" s="3">
        <f t="shared" si="1"/>
        <v>-1.7558246564500852</v>
      </c>
      <c r="N36" s="2">
        <f t="shared" si="2"/>
        <v>5.3999999999999999E-2</v>
      </c>
    </row>
    <row r="37" spans="1:14" x14ac:dyDescent="0.25">
      <c r="A37" s="3">
        <v>0.54003511452990915</v>
      </c>
      <c r="B37" s="3">
        <f t="shared" si="0"/>
        <v>0.10052218502064959</v>
      </c>
      <c r="M37" s="3">
        <f t="shared" si="1"/>
        <v>-1.7259287957361753</v>
      </c>
      <c r="N37" s="2">
        <f t="shared" si="2"/>
        <v>5.6000000000000001E-2</v>
      </c>
    </row>
    <row r="38" spans="1:14" x14ac:dyDescent="0.25">
      <c r="A38" s="3">
        <v>0.60528375902967457</v>
      </c>
      <c r="B38" s="3">
        <f t="shared" si="0"/>
        <v>0.2670476389487747</v>
      </c>
      <c r="M38" s="3">
        <f t="shared" si="1"/>
        <v>-1.7207916981475704</v>
      </c>
      <c r="N38" s="2">
        <f t="shared" si="2"/>
        <v>5.8000000000000003E-2</v>
      </c>
    </row>
    <row r="39" spans="1:14" x14ac:dyDescent="0.25">
      <c r="A39" s="3">
        <v>0.68538081693776887</v>
      </c>
      <c r="B39" s="3">
        <f t="shared" si="0"/>
        <v>0.48279913349457326</v>
      </c>
      <c r="M39" s="3">
        <f t="shared" si="1"/>
        <v>-1.7136585555679145</v>
      </c>
      <c r="N39" s="2">
        <f t="shared" si="2"/>
        <v>0.06</v>
      </c>
    </row>
    <row r="40" spans="1:14" x14ac:dyDescent="0.25">
      <c r="A40" s="3">
        <v>0.4164122845200019</v>
      </c>
      <c r="B40" s="3">
        <f t="shared" si="0"/>
        <v>-0.2110803553522316</v>
      </c>
      <c r="M40" s="3">
        <f t="shared" si="1"/>
        <v>-1.7001415756161471</v>
      </c>
      <c r="N40" s="2">
        <f t="shared" si="2"/>
        <v>6.2E-2</v>
      </c>
    </row>
    <row r="41" spans="1:14" x14ac:dyDescent="0.25">
      <c r="A41" s="3">
        <v>0.15684675948619664</v>
      </c>
      <c r="B41" s="3">
        <f t="shared" si="0"/>
        <v>-1.0075021626563676</v>
      </c>
      <c r="M41" s="3">
        <f t="shared" si="1"/>
        <v>-1.6721721429461764</v>
      </c>
      <c r="N41" s="2">
        <f t="shared" si="2"/>
        <v>6.4000000000000001E-2</v>
      </c>
    </row>
    <row r="42" spans="1:14" x14ac:dyDescent="0.25">
      <c r="A42" s="3">
        <v>0.70868817801317463</v>
      </c>
      <c r="B42" s="3">
        <f t="shared" si="0"/>
        <v>0.54955643862795989</v>
      </c>
      <c r="M42" s="3">
        <f t="shared" si="1"/>
        <v>-1.6563738357625029</v>
      </c>
      <c r="N42" s="2">
        <f t="shared" si="2"/>
        <v>6.6000000000000003E-2</v>
      </c>
    </row>
    <row r="43" spans="1:14" x14ac:dyDescent="0.25">
      <c r="A43" s="3">
        <v>0.62568661441087714</v>
      </c>
      <c r="B43" s="3">
        <f t="shared" si="0"/>
        <v>0.32045060224557587</v>
      </c>
      <c r="M43" s="3">
        <f t="shared" si="1"/>
        <v>-1.6075381442803487</v>
      </c>
      <c r="N43" s="2">
        <f t="shared" si="2"/>
        <v>6.8000000000000005E-2</v>
      </c>
    </row>
    <row r="44" spans="1:14" x14ac:dyDescent="0.25">
      <c r="A44" s="3">
        <v>0.55196478527245951</v>
      </c>
      <c r="B44" s="3">
        <f t="shared" si="0"/>
        <v>0.13062694105356679</v>
      </c>
      <c r="M44" s="3">
        <f t="shared" si="1"/>
        <v>-1.5998130392477792</v>
      </c>
      <c r="N44" s="2">
        <f t="shared" si="2"/>
        <v>7.0000000000000007E-2</v>
      </c>
    </row>
    <row r="45" spans="1:14" x14ac:dyDescent="0.25">
      <c r="A45" s="3">
        <v>0.80511398151111802</v>
      </c>
      <c r="B45" s="3">
        <f t="shared" si="0"/>
        <v>0.86003085019156034</v>
      </c>
      <c r="M45" s="3">
        <f t="shared" si="1"/>
        <v>-1.4951577207838203</v>
      </c>
      <c r="N45" s="2">
        <f t="shared" si="2"/>
        <v>7.1999999999999995E-2</v>
      </c>
    </row>
    <row r="46" spans="1:14" x14ac:dyDescent="0.25">
      <c r="A46" s="3">
        <v>7.6430634123270114E-3</v>
      </c>
      <c r="B46" s="3">
        <f t="shared" si="0"/>
        <v>-2.4255282303806069</v>
      </c>
      <c r="M46" s="3">
        <f t="shared" si="1"/>
        <v>-1.4770499033747571</v>
      </c>
      <c r="N46" s="2">
        <f t="shared" si="2"/>
        <v>7.3999999999999996E-2</v>
      </c>
    </row>
    <row r="47" spans="1:14" x14ac:dyDescent="0.25">
      <c r="A47" s="3">
        <v>0.88130097221461057</v>
      </c>
      <c r="B47" s="3">
        <f t="shared" si="0"/>
        <v>1.1815153591581242</v>
      </c>
      <c r="M47" s="3">
        <f t="shared" si="1"/>
        <v>-1.4395254136065543</v>
      </c>
      <c r="N47" s="2">
        <f t="shared" si="2"/>
        <v>7.5999999999999998E-2</v>
      </c>
    </row>
    <row r="48" spans="1:14" x14ac:dyDescent="0.25">
      <c r="A48" s="3">
        <v>0.63293025338940956</v>
      </c>
      <c r="B48" s="3">
        <f t="shared" si="0"/>
        <v>0.33962427715621435</v>
      </c>
      <c r="M48" s="3">
        <f t="shared" si="1"/>
        <v>-1.4359218925441948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-1.3697479477931229</v>
      </c>
      <c r="M49" s="3">
        <f t="shared" si="1"/>
        <v>-1.4311939975774535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0.33341223284402027</v>
      </c>
      <c r="M50" s="3">
        <f t="shared" si="1"/>
        <v>-1.419471035765804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-0.5711306270943739</v>
      </c>
      <c r="M51" s="3">
        <f t="shared" si="1"/>
        <v>-1.3852977499971804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0.16300589865001336</v>
      </c>
      <c r="M52" s="3">
        <f t="shared" si="1"/>
        <v>-1.3697479477931229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1.2235163134562308</v>
      </c>
      <c r="M53" s="3">
        <f t="shared" si="1"/>
        <v>-1.3542290551482914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-0.93362311094983719</v>
      </c>
      <c r="M54" s="3">
        <f t="shared" si="1"/>
        <v>-1.3478023723844117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0.44372369357785296</v>
      </c>
      <c r="M55" s="3">
        <f t="shared" si="1"/>
        <v>-1.3477180782897569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-1.2545726031989448</v>
      </c>
      <c r="M56" s="3">
        <f t="shared" si="1"/>
        <v>-1.3429776140178067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-1.9676521868815589</v>
      </c>
      <c r="M57" s="3">
        <f t="shared" si="1"/>
        <v>-1.3351183585130024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-0.29036405243951785</v>
      </c>
      <c r="M58" s="3">
        <f t="shared" si="1"/>
        <v>-1.3227371983116856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-2.8065651662211977E-2</v>
      </c>
      <c r="M59" s="3">
        <f t="shared" si="1"/>
        <v>-1.2822031977784314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0.12220353032169336</v>
      </c>
      <c r="M60" s="3">
        <f t="shared" si="1"/>
        <v>-1.272908693702461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-1.1390434213584839</v>
      </c>
      <c r="M61" s="3">
        <f t="shared" si="1"/>
        <v>-1.2634674292874917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-0.20842554702239746</v>
      </c>
      <c r="M62" s="3">
        <f t="shared" si="1"/>
        <v>-1.258934501294052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1.332043146773505</v>
      </c>
      <c r="M63" s="3">
        <f t="shared" si="1"/>
        <v>-1.2545726031989448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0.26648444615114403</v>
      </c>
      <c r="M64" s="3">
        <f t="shared" si="1"/>
        <v>-1.2283003621583743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-1.2159175853217554</v>
      </c>
      <c r="M65" s="3">
        <f t="shared" si="1"/>
        <v>-1.2242014589674757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-0.65711304000180237</v>
      </c>
      <c r="M66" s="3">
        <f t="shared" si="1"/>
        <v>-1.2190867583171314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1.4578988261206129</v>
      </c>
      <c r="M67" s="3">
        <f t="shared" si="1"/>
        <v>-1.2159175853217554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-0.2379685131330235</v>
      </c>
      <c r="M68" s="3">
        <f t="shared" si="1"/>
        <v>-1.2002727241569384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2.5878896855054279E-2</v>
      </c>
      <c r="M69" s="3">
        <f t="shared" si="1"/>
        <v>-1.1988337877902024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-0.50867647400510418</v>
      </c>
      <c r="M70" s="3">
        <f t="shared" si="1"/>
        <v>-1.1884672521138528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-0.74807315077865078</v>
      </c>
      <c r="M71" s="3">
        <f t="shared" si="1"/>
        <v>-1.1864514150998307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-4.7966995543562561E-2</v>
      </c>
      <c r="M72" s="3">
        <f t="shared" si="1"/>
        <v>-1.1742459095034505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0.31240338996225919</v>
      </c>
      <c r="M73" s="3">
        <f t="shared" si="1"/>
        <v>-1.1489825068155439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-0.81857241253897639</v>
      </c>
      <c r="M74" s="3">
        <f t="shared" si="1"/>
        <v>-1.1474976672540569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_xlfn.NORM.S.INV(A75)</f>
        <v>-1.1359016126363026</v>
      </c>
      <c r="M75" s="3">
        <f t="shared" ref="M75:M138" si="6">SMALL($B$10:$B$509,ROW()-9)</f>
        <v>-1.1390434213584839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1.6886167831071088</v>
      </c>
      <c r="M76" s="3">
        <f t="shared" si="6"/>
        <v>-1.1359016126363026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0.41518770310751618</v>
      </c>
      <c r="M77" s="3">
        <f t="shared" si="6"/>
        <v>-1.1334896459211303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0.61166975407261781</v>
      </c>
      <c r="M78" s="3">
        <f t="shared" si="6"/>
        <v>-1.118884505841419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-0.39009036160382982</v>
      </c>
      <c r="M79" s="3">
        <f t="shared" si="6"/>
        <v>-1.1137350088440976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-1.1884672521138528</v>
      </c>
      <c r="M80" s="3">
        <f t="shared" si="6"/>
        <v>-1.1112115180823969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0.2566881927019431</v>
      </c>
      <c r="M81" s="3">
        <f t="shared" si="6"/>
        <v>-1.0763223660414558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-0.96288743568320956</v>
      </c>
      <c r="M82" s="3">
        <f t="shared" si="6"/>
        <v>-1.0540016153147271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0.79952863100355287</v>
      </c>
      <c r="M83" s="3">
        <f t="shared" si="6"/>
        <v>-1.0516035419138712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-0.4776417909453689</v>
      </c>
      <c r="M84" s="3">
        <f t="shared" si="6"/>
        <v>-1.018056894148464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-0.11088250993017845</v>
      </c>
      <c r="M85" s="3">
        <f t="shared" si="6"/>
        <v>-1.0075021626563676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0.14549259461535463</v>
      </c>
      <c r="M86" s="3">
        <f t="shared" si="6"/>
        <v>-1.0056000212025025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-0.24448748222525657</v>
      </c>
      <c r="M87" s="3">
        <f t="shared" si="6"/>
        <v>-0.99764395522098315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-1.258934501294052</v>
      </c>
      <c r="M88" s="3">
        <f t="shared" si="6"/>
        <v>-0.99564414861614881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1.2360674994628125</v>
      </c>
      <c r="M89" s="3">
        <f t="shared" si="6"/>
        <v>-0.99225391298245458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-1.7136585555679145</v>
      </c>
      <c r="M90" s="3">
        <f t="shared" si="6"/>
        <v>-0.97255652369165391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0.16809458610019165</v>
      </c>
      <c r="M91" s="3">
        <f t="shared" si="6"/>
        <v>-0.96900605054594324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-0.22086454212642559</v>
      </c>
      <c r="M92" s="3">
        <f t="shared" si="6"/>
        <v>-0.96288743568320956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-0.54849002437097016</v>
      </c>
      <c r="M93" s="3">
        <f t="shared" si="6"/>
        <v>-0.96026181451725845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-1.1742459095034505</v>
      </c>
      <c r="M94" s="3">
        <f t="shared" si="6"/>
        <v>-0.95684725136876614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-1.1112115180823969</v>
      </c>
      <c r="M95" s="3">
        <f t="shared" si="6"/>
        <v>-0.93362311094983719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-1.419471035765804</v>
      </c>
      <c r="M96" s="3">
        <f t="shared" si="6"/>
        <v>-0.92725192998566586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1.1417347213626816</v>
      </c>
      <c r="M97" s="3">
        <f t="shared" si="6"/>
        <v>-0.90330793652569252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-0.82583236743878219</v>
      </c>
      <c r="M98" s="3">
        <f t="shared" si="6"/>
        <v>-0.89895374068917666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-7.1210603612717749E-2</v>
      </c>
      <c r="M99" s="3">
        <f t="shared" si="6"/>
        <v>-0.88133951129198274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0.87515282577499676</v>
      </c>
      <c r="M100" s="3">
        <f t="shared" si="6"/>
        <v>-0.86167895624321234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0.95886898856603031</v>
      </c>
      <c r="M101" s="3">
        <f t="shared" si="6"/>
        <v>-0.84158892371871041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1.0075083705760255</v>
      </c>
      <c r="M102" s="3">
        <f t="shared" si="6"/>
        <v>-0.83107425765027509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6.5520295335030482E-2</v>
      </c>
      <c r="M103" s="3">
        <f t="shared" si="6"/>
        <v>-0.82583236743878219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-0.12284558263888108</v>
      </c>
      <c r="M104" s="3">
        <f t="shared" si="6"/>
        <v>-0.81857241253897639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-0.64186175580597982</v>
      </c>
      <c r="M105" s="3">
        <f t="shared" si="6"/>
        <v>-0.80639480759457971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-0.65694034745033913</v>
      </c>
      <c r="M106" s="3">
        <f t="shared" si="6"/>
        <v>-0.80561237189045609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0.30773298139592142</v>
      </c>
      <c r="M107" s="3">
        <f t="shared" si="6"/>
        <v>-0.79987513528835752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0.15788882451149666</v>
      </c>
      <c r="M108" s="3">
        <f t="shared" si="6"/>
        <v>-0.78998509817641527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-0.54642720087844099</v>
      </c>
      <c r="M109" s="3">
        <f t="shared" si="6"/>
        <v>-0.77040094778513901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-5.7160334688262676E-2</v>
      </c>
      <c r="M110" s="3">
        <f t="shared" si="6"/>
        <v>-0.7636450956735833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-0.3466722219649408</v>
      </c>
      <c r="M111" s="3">
        <f t="shared" si="6"/>
        <v>-0.74807315077865078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1.1052773050126781</v>
      </c>
      <c r="M112" s="3">
        <f t="shared" si="6"/>
        <v>-0.73333532286142133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-0.99225391298245458</v>
      </c>
      <c r="M113" s="3">
        <f t="shared" si="6"/>
        <v>-0.72303445504137109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1.1773161310222653</v>
      </c>
      <c r="M114" s="3">
        <f t="shared" si="6"/>
        <v>-0.71660050322222513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-2.2668121502600371</v>
      </c>
      <c r="M115" s="3">
        <f t="shared" si="6"/>
        <v>-0.71378387841430635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-1.7001415756161471</v>
      </c>
      <c r="M116" s="3">
        <f t="shared" si="6"/>
        <v>-0.70600069186979397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9.85615624476716E-2</v>
      </c>
      <c r="M117" s="3">
        <f t="shared" si="6"/>
        <v>-0.69964265301392714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-0.69059218475491135</v>
      </c>
      <c r="M118" s="3">
        <f t="shared" si="6"/>
        <v>-0.69363089782472398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-1.0763223660414558</v>
      </c>
      <c r="M119" s="3">
        <f t="shared" si="6"/>
        <v>-0.69294830563800636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-0.64949499463527249</v>
      </c>
      <c r="M120" s="3">
        <f t="shared" si="6"/>
        <v>-0.69287043897534217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-1.7558246564500852</v>
      </c>
      <c r="M121" s="3">
        <f t="shared" si="6"/>
        <v>-0.69059218475491135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0.29880540590306859</v>
      </c>
      <c r="M122" s="3">
        <f t="shared" si="6"/>
        <v>-0.67561535286682695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-0.59179341634565075</v>
      </c>
      <c r="M123" s="3">
        <f t="shared" si="6"/>
        <v>-0.66363233305641289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1.4708437685856899</v>
      </c>
      <c r="M124" s="3">
        <f t="shared" si="6"/>
        <v>-0.66167369689429323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0.33292446855424412</v>
      </c>
      <c r="M125" s="3">
        <f t="shared" si="6"/>
        <v>-0.66096719475968457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0.84892986856590624</v>
      </c>
      <c r="M126" s="3">
        <f t="shared" si="6"/>
        <v>-0.65711304000180237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-1.4311939975774535</v>
      </c>
      <c r="M127" s="3">
        <f t="shared" si="6"/>
        <v>-0.65694034745033913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0.2924752565349672</v>
      </c>
      <c r="M128" s="3">
        <f t="shared" si="6"/>
        <v>-0.64949499463527249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-1.1137350088440976</v>
      </c>
      <c r="M129" s="3">
        <f t="shared" si="6"/>
        <v>-0.64307950377804723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1.8669864772016396</v>
      </c>
      <c r="M130" s="3">
        <f t="shared" si="6"/>
        <v>-0.64186175580597982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-0.10027523469980941</v>
      </c>
      <c r="M131" s="3">
        <f t="shared" si="6"/>
        <v>-0.63929010849746981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1.3244422622859218</v>
      </c>
      <c r="M132" s="3">
        <f t="shared" si="6"/>
        <v>-0.63515450325577805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-0.46497532238232264</v>
      </c>
      <c r="M133" s="3">
        <f t="shared" si="6"/>
        <v>-0.62304596845227378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-0.48758361225379609</v>
      </c>
      <c r="M134" s="3">
        <f t="shared" si="6"/>
        <v>-0.61005033808261144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0.64247827241985911</v>
      </c>
      <c r="M135" s="3">
        <f t="shared" si="6"/>
        <v>-0.60857853286285812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-0.51594361080034823</v>
      </c>
      <c r="M136" s="3">
        <f t="shared" si="6"/>
        <v>-0.59281458833091782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3.1196530420607611</v>
      </c>
      <c r="M137" s="3">
        <f t="shared" si="6"/>
        <v>-0.59179341634565075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1.0703062545015005</v>
      </c>
      <c r="M138" s="3">
        <f t="shared" si="6"/>
        <v>-0.58824699824457749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_xlfn.NORM.S.INV(A139)</f>
        <v>3.5410436593443491</v>
      </c>
      <c r="M139" s="3">
        <f t="shared" ref="M139:M202" si="9">SMALL($B$10:$B$509,ROW()-9)</f>
        <v>-0.57825136887526574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0.40290513224965069</v>
      </c>
      <c r="M140" s="3">
        <f t="shared" si="9"/>
        <v>-0.57640516854826773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0.78693856777477356</v>
      </c>
      <c r="M141" s="3">
        <f t="shared" si="9"/>
        <v>-0.57583081195328878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-0.31825668585955752</v>
      </c>
      <c r="M142" s="3">
        <f t="shared" si="9"/>
        <v>-0.5746515476029207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-1.1334896459211303</v>
      </c>
      <c r="M143" s="3">
        <f t="shared" si="9"/>
        <v>-0.57460216320591584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0.5292424553163515</v>
      </c>
      <c r="M144" s="3">
        <f t="shared" si="9"/>
        <v>-0.57443662973326381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-0.5746515476029207</v>
      </c>
      <c r="M145" s="3">
        <f t="shared" si="9"/>
        <v>-0.57264077000966374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-1.1489825068155439</v>
      </c>
      <c r="M146" s="3">
        <f t="shared" si="9"/>
        <v>-0.5711306270943739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-1.8054693280099701</v>
      </c>
      <c r="M147" s="3">
        <f t="shared" si="9"/>
        <v>-0.56513358997640517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1.1152575260160451</v>
      </c>
      <c r="M148" s="3">
        <f t="shared" si="9"/>
        <v>-0.55412227712585294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0.23990174843072737</v>
      </c>
      <c r="M149" s="3">
        <f t="shared" si="9"/>
        <v>-0.54849002437097016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-0.59281458833091782</v>
      </c>
      <c r="M150" s="3">
        <f t="shared" si="9"/>
        <v>-0.54843729003124742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-0.12189100207643985</v>
      </c>
      <c r="M151" s="3">
        <f t="shared" si="9"/>
        <v>-0.54752718552458346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6.4435519769153418E-2</v>
      </c>
      <c r="M152" s="3">
        <f t="shared" si="9"/>
        <v>-0.54642720087844099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-0.69287043897534217</v>
      </c>
      <c r="M153" s="3">
        <f t="shared" si="9"/>
        <v>-0.52475651333146711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0.6186010227444465</v>
      </c>
      <c r="M154" s="3">
        <f t="shared" si="9"/>
        <v>-0.51594361080034823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-2.4513088381997554</v>
      </c>
      <c r="M155" s="3">
        <f t="shared" si="9"/>
        <v>-0.50867647400510418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0.75296569233367283</v>
      </c>
      <c r="M156" s="3">
        <f t="shared" si="9"/>
        <v>-0.49967626832464102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1.0207571656511634</v>
      </c>
      <c r="M157" s="3">
        <f t="shared" si="9"/>
        <v>-0.49530342349971429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0.85001998811230117</v>
      </c>
      <c r="M158" s="3">
        <f t="shared" si="9"/>
        <v>-0.48758361225379609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0.17147303623960675</v>
      </c>
      <c r="M159" s="3">
        <f t="shared" si="9"/>
        <v>-0.47869907860139221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-2.4111102335111836</v>
      </c>
      <c r="M160" s="3">
        <f t="shared" si="9"/>
        <v>-0.47841270753947479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0.67007406072055653</v>
      </c>
      <c r="M161" s="3">
        <f t="shared" si="9"/>
        <v>-0.4776417909453689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0.52589924533660992</v>
      </c>
      <c r="M162" s="3">
        <f t="shared" si="9"/>
        <v>-0.47678955230526521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0.66214765243971874</v>
      </c>
      <c r="M163" s="3">
        <f t="shared" si="9"/>
        <v>-0.46656913190482857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0.93969580082264326</v>
      </c>
      <c r="M164" s="3">
        <f t="shared" si="9"/>
        <v>-0.46497532238232264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-0.54752718552458346</v>
      </c>
      <c r="M165" s="3">
        <f t="shared" si="9"/>
        <v>-0.44008747262710179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-0.37203491646594894</v>
      </c>
      <c r="M166" s="3">
        <f t="shared" si="9"/>
        <v>-0.43298833549007809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0.15583932778927664</v>
      </c>
      <c r="M167" s="3">
        <f t="shared" si="9"/>
        <v>-0.42833586716266203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1.8620492556680563</v>
      </c>
      <c r="M168" s="3">
        <f t="shared" si="9"/>
        <v>-0.42802391454077388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0.50094060068632829</v>
      </c>
      <c r="M169" s="3">
        <f t="shared" si="9"/>
        <v>-0.42741812807021579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7.6748582828484206E-3</v>
      </c>
      <c r="M170" s="3">
        <f t="shared" si="9"/>
        <v>-0.40264825085083911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-0.10165204190240482</v>
      </c>
      <c r="M171" s="3">
        <f t="shared" si="9"/>
        <v>-0.40245960086105115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-0.79987513528835752</v>
      </c>
      <c r="M172" s="3">
        <f t="shared" si="9"/>
        <v>-0.39991771478760574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1.0429189304714879</v>
      </c>
      <c r="M173" s="3">
        <f t="shared" si="9"/>
        <v>-0.39295237069659827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-0.3325019525637064</v>
      </c>
      <c r="M174" s="3">
        <f t="shared" si="9"/>
        <v>-0.39009036160382982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-1.3852977499971804</v>
      </c>
      <c r="M175" s="3">
        <f t="shared" si="9"/>
        <v>-0.38188909016523331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0.34170137832414776</v>
      </c>
      <c r="M176" s="3">
        <f t="shared" si="9"/>
        <v>-0.37834589696780008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1.533378333011119</v>
      </c>
      <c r="M177" s="3">
        <f t="shared" si="9"/>
        <v>-0.37500020051289895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0.4028612980266994</v>
      </c>
      <c r="M178" s="3">
        <f t="shared" si="9"/>
        <v>-0.37203491646594894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0.92357804987276804</v>
      </c>
      <c r="M179" s="3">
        <f t="shared" si="9"/>
        <v>-0.36236824985506688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0.18520200852934443</v>
      </c>
      <c r="M180" s="3">
        <f t="shared" si="9"/>
        <v>-0.3499232515175974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0.91835583504908846</v>
      </c>
      <c r="M181" s="3">
        <f t="shared" si="9"/>
        <v>-0.3466722219649408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-1.4770499033747571</v>
      </c>
      <c r="M182" s="3">
        <f t="shared" si="9"/>
        <v>-0.34614793089542689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0.49610649125707151</v>
      </c>
      <c r="M183" s="3">
        <f t="shared" si="9"/>
        <v>-0.34218318195189301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0.5408696025572669</v>
      </c>
      <c r="M184" s="3">
        <f t="shared" si="9"/>
        <v>-0.33701095186939167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0.66864253149610886</v>
      </c>
      <c r="M185" s="3">
        <f t="shared" si="9"/>
        <v>-0.33551686010905635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0.86246723235219114</v>
      </c>
      <c r="M186" s="3">
        <f t="shared" si="9"/>
        <v>-0.3325019525637064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0.9238461740573658</v>
      </c>
      <c r="M187" s="3">
        <f t="shared" si="9"/>
        <v>-0.32469786197237049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0.38865324693734937</v>
      </c>
      <c r="M188" s="3">
        <f t="shared" si="9"/>
        <v>-0.32422236682389804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-0.32422236682389804</v>
      </c>
      <c r="M189" s="3">
        <f t="shared" si="9"/>
        <v>-0.31876940290066541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0.99510543583760958</v>
      </c>
      <c r="M190" s="3">
        <f t="shared" si="9"/>
        <v>-0.31825668585955752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9.0561673915251967E-2</v>
      </c>
      <c r="M191" s="3">
        <f t="shared" si="9"/>
        <v>-0.31601274704478066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-1.3957039690987202E-2</v>
      </c>
      <c r="M192" s="3">
        <f t="shared" si="9"/>
        <v>-0.31505120843630274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0.26136492271244149</v>
      </c>
      <c r="M193" s="3">
        <f t="shared" si="9"/>
        <v>-0.3145496707704577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0.64077969285628145</v>
      </c>
      <c r="M194" s="3">
        <f t="shared" si="9"/>
        <v>-0.30510203514189427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0.66254272269906522</v>
      </c>
      <c r="M195" s="3">
        <f t="shared" si="9"/>
        <v>-0.30316839684849006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0.96133699853259402</v>
      </c>
      <c r="M196" s="3">
        <f t="shared" si="9"/>
        <v>-0.29036405243951785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1.0523397251673898</v>
      </c>
      <c r="M197" s="3">
        <f t="shared" si="9"/>
        <v>-0.27763832652423243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-0.96026181451725845</v>
      </c>
      <c r="M198" s="3">
        <f t="shared" si="9"/>
        <v>-0.26903577123181316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0.53742985583940894</v>
      </c>
      <c r="M199" s="3">
        <f t="shared" si="9"/>
        <v>-0.26183523507723544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-0.38188909016523331</v>
      </c>
      <c r="M200" s="3">
        <f t="shared" si="9"/>
        <v>-0.26140521093067842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0.74592817154963975</v>
      </c>
      <c r="M201" s="3">
        <f t="shared" si="9"/>
        <v>-0.25670115459905762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-0.57583081195328878</v>
      </c>
      <c r="M202" s="3">
        <f t="shared" si="9"/>
        <v>-0.25260425690402483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_xlfn.NORM.S.INV(A203)</f>
        <v>0.62539213701966978</v>
      </c>
      <c r="M203" s="3">
        <f t="shared" ref="M203:M266" si="12">SMALL($B$10:$B$509,ROW()-9)</f>
        <v>-0.2524544928720372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-0.14570146855462732</v>
      </c>
      <c r="M204" s="3">
        <f t="shared" si="12"/>
        <v>-0.25212737486755121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-0.19035316676645492</v>
      </c>
      <c r="M205" s="3">
        <f t="shared" si="12"/>
        <v>-0.24448748222525657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0.9244263228899926</v>
      </c>
      <c r="M206" s="3">
        <f t="shared" si="12"/>
        <v>-0.2404262758204195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0.22096914703172274</v>
      </c>
      <c r="M207" s="3">
        <f t="shared" si="12"/>
        <v>-0.2379685131330235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-0.42741812807021579</v>
      </c>
      <c r="M208" s="3">
        <f t="shared" si="12"/>
        <v>-0.22841207753091228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-1.3429776140178067</v>
      </c>
      <c r="M209" s="3">
        <f t="shared" si="12"/>
        <v>-0.22228377665354421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0.18735780416577982</v>
      </c>
      <c r="M210" s="3">
        <f t="shared" si="12"/>
        <v>-0.22157171349321608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9.8982656860798185E-2</v>
      </c>
      <c r="M211" s="3">
        <f t="shared" si="12"/>
        <v>-0.22086454212642559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7.3497683731615887E-2</v>
      </c>
      <c r="M212" s="3">
        <f t="shared" si="12"/>
        <v>-0.21485927061406396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0.71609054390870996</v>
      </c>
      <c r="M213" s="3">
        <f t="shared" si="12"/>
        <v>-0.2110803553522316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0.43601459955667582</v>
      </c>
      <c r="M214" s="3">
        <f t="shared" si="12"/>
        <v>-0.20842554702239746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-0.40245960086105115</v>
      </c>
      <c r="M215" s="3">
        <f t="shared" si="12"/>
        <v>-0.20461700630822638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-0.49530342349971429</v>
      </c>
      <c r="M216" s="3">
        <f t="shared" si="12"/>
        <v>-0.19992294342871181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0.30979074859829614</v>
      </c>
      <c r="M217" s="3">
        <f t="shared" si="12"/>
        <v>-0.19411880816750066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-0.69964265301392714</v>
      </c>
      <c r="M218" s="3">
        <f t="shared" si="12"/>
        <v>-0.19362148718267436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0.26800934944860572</v>
      </c>
      <c r="M219" s="3">
        <f t="shared" si="12"/>
        <v>-0.19035316676645492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0.7325335242371589</v>
      </c>
      <c r="M220" s="3">
        <f t="shared" si="12"/>
        <v>-0.18985404533245975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0.35837889476011803</v>
      </c>
      <c r="M221" s="3">
        <f t="shared" si="12"/>
        <v>-0.16980815839514299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1.0703244086423571</v>
      </c>
      <c r="M222" s="3">
        <f t="shared" si="12"/>
        <v>-0.16244633109475418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0.22074011643394248</v>
      </c>
      <c r="M223" s="3">
        <f t="shared" si="12"/>
        <v>-0.1556929872580288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-1.2190867583171314</v>
      </c>
      <c r="M224" s="3">
        <f t="shared" si="12"/>
        <v>-0.14578668306185708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-0.25212737486755121</v>
      </c>
      <c r="M225" s="3">
        <f t="shared" si="12"/>
        <v>-0.14570146855462732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0.1990629152790411</v>
      </c>
      <c r="M226" s="3">
        <f t="shared" si="12"/>
        <v>-0.12284558263888108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0.92809918055874341</v>
      </c>
      <c r="M227" s="3">
        <f t="shared" si="12"/>
        <v>-0.12189100207643985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-0.57264077000966374</v>
      </c>
      <c r="M228" s="3">
        <f t="shared" si="12"/>
        <v>-0.12127973700847271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-1.0540016153147271</v>
      </c>
      <c r="M229" s="3">
        <f t="shared" si="12"/>
        <v>-0.11777206070799291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0.82128837436153812</v>
      </c>
      <c r="M230" s="3">
        <f t="shared" si="12"/>
        <v>-0.11088250993017845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1.6219033811849468</v>
      </c>
      <c r="M231" s="3">
        <f t="shared" si="12"/>
        <v>-0.10799913113333263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-0.99564414861614881</v>
      </c>
      <c r="M232" s="3">
        <f t="shared" si="12"/>
        <v>-0.10165204190240482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4.5277895276285819E-2</v>
      </c>
      <c r="M233" s="3">
        <f t="shared" si="12"/>
        <v>-0.10027523469980941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0.25512799594512015</v>
      </c>
      <c r="M234" s="3">
        <f t="shared" si="12"/>
        <v>-9.9543143146455779E-2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-0.70600069186979397</v>
      </c>
      <c r="M235" s="3">
        <f t="shared" si="12"/>
        <v>-8.9542725695242076E-2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-2.0988870280795457</v>
      </c>
      <c r="M236" s="3">
        <f t="shared" si="12"/>
        <v>-8.5668263047213061E-2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-0.62304596845227378</v>
      </c>
      <c r="M237" s="3">
        <f t="shared" si="12"/>
        <v>-7.4352842926999244E-2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-0.30510203514189427</v>
      </c>
      <c r="M238" s="3">
        <f t="shared" si="12"/>
        <v>-7.1210603612717749E-2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0.67731604408911816</v>
      </c>
      <c r="M239" s="3">
        <f t="shared" si="12"/>
        <v>-5.9120628127346087E-2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-1.770848885597516</v>
      </c>
      <c r="M240" s="3">
        <f t="shared" si="12"/>
        <v>-5.7160334688262676E-2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-1.018056894148464</v>
      </c>
      <c r="M241" s="3">
        <f t="shared" si="12"/>
        <v>-5.330058177506878E-2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-0.33701095186939167</v>
      </c>
      <c r="M242" s="3">
        <f t="shared" si="12"/>
        <v>-4.7966995543562561E-2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-2.1709087844969388</v>
      </c>
      <c r="M243" s="3">
        <f t="shared" si="12"/>
        <v>-4.6590195343312227E-2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1.005445780362588</v>
      </c>
      <c r="M244" s="3">
        <f t="shared" si="12"/>
        <v>-4.2156570270014959E-2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1.2392199665192973</v>
      </c>
      <c r="M245" s="3">
        <f t="shared" si="12"/>
        <v>-4.1229896077400484E-2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-0.69363089782472398</v>
      </c>
      <c r="M246" s="3">
        <f t="shared" si="12"/>
        <v>-3.3460257164321765E-2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0.33592336871844741</v>
      </c>
      <c r="M247" s="3">
        <f t="shared" si="12"/>
        <v>-2.9395613443967007E-2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-1.2634674292874917</v>
      </c>
      <c r="M248" s="3">
        <f t="shared" si="12"/>
        <v>-2.8512684422587538E-2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-0.66167369689429323</v>
      </c>
      <c r="M249" s="3">
        <f t="shared" si="12"/>
        <v>-2.8065651662211977E-2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1.2534852159070555</v>
      </c>
      <c r="M250" s="3">
        <f t="shared" si="12"/>
        <v>-2.40980452262229E-2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0.99740666237557363</v>
      </c>
      <c r="M251" s="3">
        <f t="shared" si="12"/>
        <v>-1.5826550237150485E-2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0.28683530290290321</v>
      </c>
      <c r="M252" s="3">
        <f t="shared" si="12"/>
        <v>-1.3957039690987202E-2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-8.5668263047213061E-2</v>
      </c>
      <c r="M253" s="3">
        <f t="shared" si="12"/>
        <v>-1.2126126058913129E-2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-1.2126126058913129E-2</v>
      </c>
      <c r="M254" s="3">
        <f t="shared" si="12"/>
        <v>-1.0758467892982385E-2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1.9142202473306431</v>
      </c>
      <c r="M255" s="3">
        <f t="shared" si="12"/>
        <v>-1.0524096722972066E-2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0.40869200858830795</v>
      </c>
      <c r="M256" s="3">
        <f t="shared" si="12"/>
        <v>-7.5642009806372468E-3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-0.27763832652423243</v>
      </c>
      <c r="M257" s="3">
        <f t="shared" si="12"/>
        <v>7.6748582828484206E-3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-0.80639480759457971</v>
      </c>
      <c r="M258" s="3">
        <f t="shared" si="12"/>
        <v>2.0183859579680909E-2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-2.8299748027381946</v>
      </c>
      <c r="M259" s="3">
        <f t="shared" si="12"/>
        <v>2.1832641289380658E-2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-1.9389948476195373</v>
      </c>
      <c r="M260" s="3">
        <f t="shared" si="12"/>
        <v>2.3484594001169704E-2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2.0202384184658624</v>
      </c>
      <c r="M261" s="3">
        <f t="shared" si="12"/>
        <v>2.5129103656930597E-2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6.83579124083456E-2</v>
      </c>
      <c r="M262" s="3">
        <f t="shared" si="12"/>
        <v>2.5878896855054279E-2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-0.40264825085083911</v>
      </c>
      <c r="M263" s="3">
        <f t="shared" si="12"/>
        <v>2.9337003903274025E-2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0.6586273442492</v>
      </c>
      <c r="M264" s="3">
        <f t="shared" si="12"/>
        <v>3.1740087604693698E-2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0.45346143292409696</v>
      </c>
      <c r="M265" s="3">
        <f t="shared" si="12"/>
        <v>4.0670966339573997E-2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-0.34218318195189301</v>
      </c>
      <c r="M266" s="3">
        <f t="shared" si="12"/>
        <v>4.5277895276285819E-2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_xlfn.NORM.S.INV(A267)</f>
        <v>1.8922354938211456</v>
      </c>
      <c r="M267" s="3">
        <f t="shared" ref="M267:M330" si="15">SMALL($B$10:$B$509,ROW()-9)</f>
        <v>4.6319917581587551E-2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-0.26903577123181316</v>
      </c>
      <c r="M268" s="3">
        <f t="shared" si="15"/>
        <v>6.4435519769153418E-2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-0.18985404533245975</v>
      </c>
      <c r="M269" s="3">
        <f t="shared" si="15"/>
        <v>6.5520295335030482E-2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3.0082685271564511</v>
      </c>
      <c r="M270" s="3">
        <f t="shared" si="15"/>
        <v>6.83579124083456E-2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-1.5998130392477792</v>
      </c>
      <c r="M271" s="3">
        <f t="shared" si="15"/>
        <v>7.3497683731615887E-2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0.47980234851031295</v>
      </c>
      <c r="M272" s="3">
        <f t="shared" si="15"/>
        <v>7.8489114108150848E-2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1.1909479648982122</v>
      </c>
      <c r="M273" s="3">
        <f t="shared" si="15"/>
        <v>8.4196738877577018E-2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1.0755524854231355</v>
      </c>
      <c r="M274" s="3">
        <f t="shared" si="15"/>
        <v>8.9051265530983831E-2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-1.2822031977784314</v>
      </c>
      <c r="M275" s="3">
        <f t="shared" si="15"/>
        <v>9.0561673915251967E-2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-1.6075381442803487</v>
      </c>
      <c r="M276" s="3">
        <f t="shared" si="15"/>
        <v>9.85615624476716E-2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0.11815452300313735</v>
      </c>
      <c r="M277" s="3">
        <f t="shared" si="15"/>
        <v>9.8982656860798185E-2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-0.1556929872580288</v>
      </c>
      <c r="M278" s="3">
        <f t="shared" si="15"/>
        <v>0.10052218502064959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-0.37500020051289895</v>
      </c>
      <c r="M279" s="3">
        <f t="shared" si="15"/>
        <v>0.10578349573942931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1.6632767885640087</v>
      </c>
      <c r="M280" s="3">
        <f t="shared" si="15"/>
        <v>0.11815452300313735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0.60921614575515293</v>
      </c>
      <c r="M281" s="3">
        <f t="shared" si="15"/>
        <v>0.12220353032169336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1.5313438934062651</v>
      </c>
      <c r="M282" s="3">
        <f t="shared" si="15"/>
        <v>0.13062694105356679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-1.1474976672540569</v>
      </c>
      <c r="M283" s="3">
        <f t="shared" si="15"/>
        <v>0.13079285455833309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-0.16980815839514299</v>
      </c>
      <c r="M284" s="3">
        <f t="shared" si="15"/>
        <v>0.13250781683972213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0.33484029789200742</v>
      </c>
      <c r="M285" s="3">
        <f t="shared" si="15"/>
        <v>0.14099647511835955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-1.7689041145621704</v>
      </c>
      <c r="M286" s="3">
        <f t="shared" si="15"/>
        <v>0.14549259461535463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-0.37834589696780008</v>
      </c>
      <c r="M287" s="3">
        <f t="shared" si="15"/>
        <v>0.15583932778927664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0.97753026740013826</v>
      </c>
      <c r="M288" s="3">
        <f t="shared" si="15"/>
        <v>0.15788882451149666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1.3396566767978491</v>
      </c>
      <c r="M289" s="3">
        <f t="shared" si="15"/>
        <v>0.15981020025129758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0.13250781683972213</v>
      </c>
      <c r="M290" s="3">
        <f t="shared" si="15"/>
        <v>0.16300589865001336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-2.9395613443967007E-2</v>
      </c>
      <c r="M291" s="3">
        <f t="shared" si="15"/>
        <v>0.1668652724334509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-0.63515450325577805</v>
      </c>
      <c r="M292" s="3">
        <f t="shared" si="15"/>
        <v>0.16809458610019165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0.21246640561394689</v>
      </c>
      <c r="M293" s="3">
        <f t="shared" si="15"/>
        <v>0.17147303623960675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-0.58824699824457749</v>
      </c>
      <c r="M294" s="3">
        <f t="shared" si="15"/>
        <v>0.18520200852934443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-0.32469786197237049</v>
      </c>
      <c r="M295" s="3">
        <f t="shared" si="15"/>
        <v>0.18735780416577982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-1.4359218925441948</v>
      </c>
      <c r="M296" s="3">
        <f t="shared" si="15"/>
        <v>0.19797704825838178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-0.84158892371871041</v>
      </c>
      <c r="M297" s="3">
        <f t="shared" si="15"/>
        <v>0.1990629152790411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-0.14578668306185708</v>
      </c>
      <c r="M298" s="3">
        <f t="shared" si="15"/>
        <v>0.20065071640983465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-0.78998509817641527</v>
      </c>
      <c r="M299" s="3">
        <f t="shared" si="15"/>
        <v>0.21246640561394689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-1.0056000212025025</v>
      </c>
      <c r="M300" s="3">
        <f t="shared" si="15"/>
        <v>0.22074011643394248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2.9337003903274025E-2</v>
      </c>
      <c r="M301" s="3">
        <f t="shared" si="15"/>
        <v>0.22096914703172274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-0.42802391454077388</v>
      </c>
      <c r="M302" s="3">
        <f t="shared" si="15"/>
        <v>0.23990174843072737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-0.10799913113333263</v>
      </c>
      <c r="M303" s="3">
        <f t="shared" si="15"/>
        <v>0.25512799594512015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-0.57825136887526574</v>
      </c>
      <c r="M304" s="3">
        <f t="shared" si="15"/>
        <v>0.2566881927019431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-9.9543143146455779E-2</v>
      </c>
      <c r="M305" s="3">
        <f t="shared" si="15"/>
        <v>0.25973147152451503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0.88535391531246221</v>
      </c>
      <c r="M306" s="3">
        <f t="shared" si="15"/>
        <v>0.26136492271244149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-0.3145496707704577</v>
      </c>
      <c r="M307" s="3">
        <f t="shared" si="15"/>
        <v>0.26648444615114403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0.76121803176057556</v>
      </c>
      <c r="M308" s="3">
        <f t="shared" si="15"/>
        <v>0.2670476389487747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-0.31876940290066541</v>
      </c>
      <c r="M309" s="3">
        <f t="shared" si="15"/>
        <v>0.26800934944860572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2.0183859579680909E-2</v>
      </c>
      <c r="M310" s="3">
        <f t="shared" si="15"/>
        <v>0.28683530290290321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0.25973147152451503</v>
      </c>
      <c r="M311" s="3">
        <f t="shared" si="15"/>
        <v>0.2924752565349672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0.82962223652167866</v>
      </c>
      <c r="M312" s="3">
        <f t="shared" si="15"/>
        <v>0.29880540590306859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-0.49967626832464102</v>
      </c>
      <c r="M313" s="3">
        <f t="shared" si="15"/>
        <v>0.30019376264902814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0.4353198057518331</v>
      </c>
      <c r="M314" s="3">
        <f t="shared" si="15"/>
        <v>0.30773298139592142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1.4279530099664339</v>
      </c>
      <c r="M315" s="3">
        <f t="shared" si="15"/>
        <v>0.30979074859829614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-0.11777206070799291</v>
      </c>
      <c r="M316" s="3">
        <f t="shared" si="15"/>
        <v>0.31240338996225919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-2.9074011711965428</v>
      </c>
      <c r="M317" s="3">
        <f t="shared" si="15"/>
        <v>0.32045060224557587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-0.33551686010905635</v>
      </c>
      <c r="M318" s="3">
        <f t="shared" si="15"/>
        <v>0.33292446855424412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0.44257645480746283</v>
      </c>
      <c r="M319" s="3">
        <f t="shared" si="15"/>
        <v>0.33341223284402027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-1.118884505841419</v>
      </c>
      <c r="M320" s="3">
        <f t="shared" si="15"/>
        <v>0.33484029789200742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-0.47678955230526521</v>
      </c>
      <c r="M321" s="3">
        <f t="shared" si="15"/>
        <v>0.33592336871844741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0.58064900893272742</v>
      </c>
      <c r="M322" s="3">
        <f t="shared" si="15"/>
        <v>0.33962427715621435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-2.566177598120444</v>
      </c>
      <c r="M323" s="3">
        <f t="shared" si="15"/>
        <v>0.34170137832414776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0.14099647511835955</v>
      </c>
      <c r="M324" s="3">
        <f t="shared" si="15"/>
        <v>0.35837889476011803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8.4196738877577018E-2</v>
      </c>
      <c r="M325" s="3">
        <f t="shared" si="15"/>
        <v>0.36557509687674783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-2.3473097175922857</v>
      </c>
      <c r="M326" s="3">
        <f t="shared" si="15"/>
        <v>0.37495051612195335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0.50262371821045948</v>
      </c>
      <c r="M327" s="3">
        <f t="shared" si="15"/>
        <v>0.37598975694028758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-0.66096719475968457</v>
      </c>
      <c r="M328" s="3">
        <f t="shared" si="15"/>
        <v>0.38865324693734937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-0.2524544928720372</v>
      </c>
      <c r="M329" s="3">
        <f t="shared" si="15"/>
        <v>0.39000242840837196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1.2424614647496666</v>
      </c>
      <c r="M330" s="3">
        <f t="shared" si="15"/>
        <v>0.39146059995519661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_xlfn.NORM.S.INV(A331)</f>
        <v>-1.3351183585130024</v>
      </c>
      <c r="M331" s="3">
        <f t="shared" ref="M331:M394" si="18">SMALL($B$10:$B$509,ROW()-9)</f>
        <v>0.39516564478731897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-0.39295237069659827</v>
      </c>
      <c r="M332" s="3">
        <f t="shared" si="18"/>
        <v>0.4028612980266994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-0.7636450956735833</v>
      </c>
      <c r="M333" s="3">
        <f t="shared" si="18"/>
        <v>0.40290513224965069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-1.2283003621583743</v>
      </c>
      <c r="M334" s="3">
        <f t="shared" si="18"/>
        <v>0.40869200858830795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-1.8070217571486293</v>
      </c>
      <c r="M335" s="3">
        <f t="shared" si="18"/>
        <v>0.40911047794690003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-0.90330793652569252</v>
      </c>
      <c r="M336" s="3">
        <f t="shared" si="18"/>
        <v>0.41518770310751618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1.2838479169255601</v>
      </c>
      <c r="M337" s="3">
        <f t="shared" si="18"/>
        <v>0.4353198057518331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0.78483336886289157</v>
      </c>
      <c r="M338" s="3">
        <f t="shared" si="18"/>
        <v>0.43533665861734921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-1.3542290551482914</v>
      </c>
      <c r="M339" s="3">
        <f t="shared" si="18"/>
        <v>0.43564895107703316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1.4190796325082682</v>
      </c>
      <c r="M340" s="3">
        <f t="shared" si="18"/>
        <v>0.43601459955667582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0.43564895107703316</v>
      </c>
      <c r="M341" s="3">
        <f t="shared" si="18"/>
        <v>0.44257645480746283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0.55032243167812622</v>
      </c>
      <c r="M342" s="3">
        <f t="shared" si="18"/>
        <v>0.44372369357785296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-1.5826550237150485E-2</v>
      </c>
      <c r="M343" s="3">
        <f t="shared" si="18"/>
        <v>0.45346143292409696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0.76899724181157225</v>
      </c>
      <c r="M344" s="3">
        <f t="shared" si="18"/>
        <v>0.46094614686497953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-0.54843729003124742</v>
      </c>
      <c r="M345" s="3">
        <f t="shared" si="18"/>
        <v>0.47901918304864416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-0.25260425690402483</v>
      </c>
      <c r="M346" s="3">
        <f t="shared" si="18"/>
        <v>0.47980234851031295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-2.8512684422587538E-2</v>
      </c>
      <c r="M347" s="3">
        <f t="shared" si="18"/>
        <v>0.48279913349457326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-0.77040094778513901</v>
      </c>
      <c r="M348" s="3">
        <f t="shared" si="18"/>
        <v>0.49170721351040853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-0.61005033808261144</v>
      </c>
      <c r="M349" s="3">
        <f t="shared" si="18"/>
        <v>0.49610649125707151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-1.272908693702461</v>
      </c>
      <c r="M350" s="3">
        <f t="shared" si="18"/>
        <v>0.50094060068632829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1.5257912941841878</v>
      </c>
      <c r="M351" s="3">
        <f t="shared" si="18"/>
        <v>0.50262371821045948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-4.6590195343312227E-2</v>
      </c>
      <c r="M352" s="3">
        <f t="shared" si="18"/>
        <v>0.50466341529078951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0.36557509687674783</v>
      </c>
      <c r="M353" s="3">
        <f t="shared" si="18"/>
        <v>0.51523375891685108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1.5308367647172991</v>
      </c>
      <c r="M354" s="3">
        <f t="shared" si="18"/>
        <v>0.52589924533660992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-0.3499232515175974</v>
      </c>
      <c r="M355" s="3">
        <f t="shared" si="18"/>
        <v>0.5292424553163515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0.89652112020110297</v>
      </c>
      <c r="M356" s="3">
        <f t="shared" si="18"/>
        <v>0.52991714759920261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-0.64307950377804723</v>
      </c>
      <c r="M357" s="3">
        <f t="shared" si="18"/>
        <v>0.53742985583940894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3.1740087604693698E-2</v>
      </c>
      <c r="M358" s="3">
        <f t="shared" si="18"/>
        <v>0.53961629186537829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0.52991714759920261</v>
      </c>
      <c r="M359" s="3">
        <f t="shared" si="18"/>
        <v>0.5408696025572669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-0.19411880816750066</v>
      </c>
      <c r="M360" s="3">
        <f t="shared" si="18"/>
        <v>0.54955643862795989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-0.57640516854826773</v>
      </c>
      <c r="M361" s="3">
        <f t="shared" si="18"/>
        <v>0.55032243167812622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7.8489114108150848E-2</v>
      </c>
      <c r="M362" s="3">
        <f t="shared" si="18"/>
        <v>0.55169429685463101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0.79949153418921526</v>
      </c>
      <c r="M363" s="3">
        <f t="shared" si="18"/>
        <v>0.56093355619067475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0.9914061428182932</v>
      </c>
      <c r="M364" s="3">
        <f t="shared" si="18"/>
        <v>0.58064900893272742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0.1668652724334509</v>
      </c>
      <c r="M365" s="3">
        <f t="shared" si="18"/>
        <v>0.58200546598642766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-1.1988337877902024</v>
      </c>
      <c r="M366" s="3">
        <f t="shared" si="18"/>
        <v>0.60921614575515293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0.63058664164338385</v>
      </c>
      <c r="M367" s="3">
        <f t="shared" si="18"/>
        <v>0.61166975407261781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0.20065071640983465</v>
      </c>
      <c r="M368" s="3">
        <f t="shared" si="18"/>
        <v>0.61242541271857498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0.93300438120238705</v>
      </c>
      <c r="M369" s="3">
        <f t="shared" si="18"/>
        <v>0.61656789780020371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-8.9542725695242076E-2</v>
      </c>
      <c r="M370" s="3">
        <f t="shared" si="18"/>
        <v>0.6186010227444465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0.61656789780020371</v>
      </c>
      <c r="M371" s="3">
        <f t="shared" si="18"/>
        <v>0.62092485297158118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-1.7259287957361753</v>
      </c>
      <c r="M372" s="3">
        <f t="shared" si="18"/>
        <v>0.62161519976886159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0.50466341529078951</v>
      </c>
      <c r="M373" s="3">
        <f t="shared" si="18"/>
        <v>0.6232925609606792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-0.83107425765027509</v>
      </c>
      <c r="M374" s="3">
        <f t="shared" si="18"/>
        <v>0.62539213701966978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-2.1417178293596195</v>
      </c>
      <c r="M375" s="3">
        <f t="shared" si="18"/>
        <v>0.62916694644032178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-0.95684725136876614</v>
      </c>
      <c r="M376" s="3">
        <f t="shared" si="18"/>
        <v>0.63058664164338385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0.68377313248603433</v>
      </c>
      <c r="M377" s="3">
        <f t="shared" si="18"/>
        <v>0.63354525232324821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-0.88133951129198274</v>
      </c>
      <c r="M378" s="3">
        <f t="shared" si="18"/>
        <v>0.63621577849647892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0.8383971657134669</v>
      </c>
      <c r="M379" s="3">
        <f t="shared" si="18"/>
        <v>0.63890106111972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1.1729857304860161</v>
      </c>
      <c r="M380" s="3">
        <f t="shared" si="18"/>
        <v>0.64077969285628145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0.84206612088178867</v>
      </c>
      <c r="M381" s="3">
        <f t="shared" si="18"/>
        <v>0.64247827241985911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0.62916694644032178</v>
      </c>
      <c r="M382" s="3">
        <f t="shared" si="18"/>
        <v>0.65081789400978929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-2.40980452262229E-2</v>
      </c>
      <c r="M383" s="3">
        <f t="shared" si="18"/>
        <v>0.6586273442492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-1.0524096722972066E-2</v>
      </c>
      <c r="M384" s="3">
        <f t="shared" si="18"/>
        <v>0.66214765243971874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-0.56513358997640517</v>
      </c>
      <c r="M385" s="3">
        <f t="shared" si="18"/>
        <v>0.66254272269906522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-2.0744888722939256</v>
      </c>
      <c r="M386" s="3">
        <f t="shared" si="18"/>
        <v>0.66864253149610886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0.13079285455833309</v>
      </c>
      <c r="M387" s="3">
        <f t="shared" si="18"/>
        <v>0.67007406072055653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1.4593204807402589</v>
      </c>
      <c r="M388" s="3">
        <f t="shared" si="18"/>
        <v>0.67731604408911816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1.6689190236558802</v>
      </c>
      <c r="M389" s="3">
        <f t="shared" si="18"/>
        <v>0.68377313248603433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2.5467694848369704</v>
      </c>
      <c r="M390" s="3">
        <f t="shared" si="18"/>
        <v>0.70735613204022874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-0.47841270753947479</v>
      </c>
      <c r="M391" s="3">
        <f t="shared" si="18"/>
        <v>0.71609054390870996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1.7037989000821518</v>
      </c>
      <c r="M392" s="3">
        <f t="shared" si="18"/>
        <v>0.7325335242371589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-0.69294830563800636</v>
      </c>
      <c r="M393" s="3">
        <f t="shared" si="18"/>
        <v>0.74592817154963975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-1.6563738357625029</v>
      </c>
      <c r="M394" s="3">
        <f t="shared" si="18"/>
        <v>0.75177927182441506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_xlfn.NORM.S.INV(A395)</f>
        <v>4.0670966339573997E-2</v>
      </c>
      <c r="M395" s="3">
        <f t="shared" ref="M395:M458" si="21">SMALL($B$10:$B$509,ROW()-9)</f>
        <v>0.75296569233367283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0.63354525232324821</v>
      </c>
      <c r="M396" s="3">
        <f t="shared" si="21"/>
        <v>0.76121803176057556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1.196124941678566</v>
      </c>
      <c r="M397" s="3">
        <f t="shared" si="21"/>
        <v>0.76899724181157225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1.0477190113501291</v>
      </c>
      <c r="M398" s="3">
        <f t="shared" si="21"/>
        <v>0.78483336886289157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-1.0758467892982385E-2</v>
      </c>
      <c r="M399" s="3">
        <f t="shared" si="21"/>
        <v>0.78693856777477356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0.75177927182441506</v>
      </c>
      <c r="M400" s="3">
        <f t="shared" si="21"/>
        <v>0.79949153418921526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1.2170648500141323</v>
      </c>
      <c r="M401" s="3">
        <f t="shared" si="21"/>
        <v>0.79952863100355287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-0.26140521093067842</v>
      </c>
      <c r="M402" s="3">
        <f t="shared" si="21"/>
        <v>0.82128837436153812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-1.2002727241569384</v>
      </c>
      <c r="M403" s="3">
        <f t="shared" si="21"/>
        <v>0.82962223652167866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0.62161519976886159</v>
      </c>
      <c r="M404" s="3">
        <f t="shared" si="21"/>
        <v>0.8383971657134669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1.1612154078514958</v>
      </c>
      <c r="M405" s="3">
        <f t="shared" si="21"/>
        <v>0.83933155498550993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-1.9044370997740281</v>
      </c>
      <c r="M406" s="3">
        <f t="shared" si="21"/>
        <v>0.84206612088178867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0.62092485297158118</v>
      </c>
      <c r="M407" s="3">
        <f t="shared" si="21"/>
        <v>0.84892986856590624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0.51523375891685108</v>
      </c>
      <c r="M408" s="3">
        <f t="shared" si="21"/>
        <v>0.85001998811230117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-0.19362148718267436</v>
      </c>
      <c r="M409" s="3">
        <f t="shared" si="21"/>
        <v>0.85492444311935656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1.0311164784760818</v>
      </c>
      <c r="M410" s="3">
        <f t="shared" si="21"/>
        <v>0.86003085019156034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1.5683418485866765</v>
      </c>
      <c r="M411" s="3">
        <f t="shared" si="21"/>
        <v>0.86097142117198988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-0.80561237189045609</v>
      </c>
      <c r="M412" s="3">
        <f t="shared" si="21"/>
        <v>0.86097566324067876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0.53961629186537829</v>
      </c>
      <c r="M413" s="3">
        <f t="shared" si="21"/>
        <v>0.86246723235219114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0.70735613204022874</v>
      </c>
      <c r="M414" s="3">
        <f t="shared" si="21"/>
        <v>0.87196288095297325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-1.8395828266223597</v>
      </c>
      <c r="M415" s="3">
        <f t="shared" si="21"/>
        <v>0.87224780205464858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-0.12127973700847271</v>
      </c>
      <c r="M416" s="3">
        <f t="shared" si="21"/>
        <v>0.87515282577499676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0.63621577849647892</v>
      </c>
      <c r="M417" s="3">
        <f t="shared" si="21"/>
        <v>0.88535391531246221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-0.92725192998566586</v>
      </c>
      <c r="M418" s="3">
        <f t="shared" si="21"/>
        <v>0.89652112020110297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-0.46656913190482857</v>
      </c>
      <c r="M419" s="3">
        <f t="shared" si="21"/>
        <v>0.91596369307568082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0.63890106111972</v>
      </c>
      <c r="M420" s="3">
        <f t="shared" si="21"/>
        <v>0.91835583504908846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0.55169429685463101</v>
      </c>
      <c r="M421" s="3">
        <f t="shared" si="21"/>
        <v>0.92357804987276804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-0.19992294342871181</v>
      </c>
      <c r="M422" s="3">
        <f t="shared" si="21"/>
        <v>0.9238461740573658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0.39000242840837196</v>
      </c>
      <c r="M423" s="3">
        <f t="shared" si="21"/>
        <v>0.9244263228899926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-0.60857853286285812</v>
      </c>
      <c r="M424" s="3">
        <f t="shared" si="21"/>
        <v>0.92809918055874341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-0.2404262758204195</v>
      </c>
      <c r="M425" s="3">
        <f t="shared" si="21"/>
        <v>0.93102221009442665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0.37598975694028758</v>
      </c>
      <c r="M426" s="3">
        <f t="shared" si="21"/>
        <v>0.93300438120238705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-0.71660050322222513</v>
      </c>
      <c r="M427" s="3">
        <f t="shared" si="21"/>
        <v>0.93831561675773145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0.86097142117198988</v>
      </c>
      <c r="M428" s="3">
        <f t="shared" si="21"/>
        <v>0.93969580082264326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-1.809920847254382</v>
      </c>
      <c r="M429" s="3">
        <f t="shared" si="21"/>
        <v>0.9443850064675009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-2.033333210622704</v>
      </c>
      <c r="M430" s="3">
        <f t="shared" si="21"/>
        <v>0.95886898856603031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2.0773963467139214</v>
      </c>
      <c r="M431" s="3">
        <f t="shared" si="21"/>
        <v>0.96133699853259402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2.3484594001169704E-2</v>
      </c>
      <c r="M432" s="3">
        <f t="shared" si="21"/>
        <v>0.97753026740013826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1.1017873338907429</v>
      </c>
      <c r="M433" s="3">
        <f t="shared" si="21"/>
        <v>0.9914061428182932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-0.99764395522098315</v>
      </c>
      <c r="M434" s="3">
        <f t="shared" si="21"/>
        <v>0.99510543583760958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-0.22841207753091228</v>
      </c>
      <c r="M435" s="3">
        <f t="shared" si="21"/>
        <v>0.99740666237557363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-1.7718735488824688</v>
      </c>
      <c r="M436" s="3">
        <f t="shared" si="21"/>
        <v>1.005445780362588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-0.39991771478760574</v>
      </c>
      <c r="M437" s="3">
        <f t="shared" si="21"/>
        <v>1.0075083705760255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1.2932563987732544</v>
      </c>
      <c r="M438" s="3">
        <f t="shared" si="21"/>
        <v>1.0207571656511634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-1.1864514150998307</v>
      </c>
      <c r="M439" s="3">
        <f t="shared" si="21"/>
        <v>1.0311164784760818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-0.36236824985506688</v>
      </c>
      <c r="M440" s="3">
        <f t="shared" si="21"/>
        <v>1.0319953918888363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-4.2156570270014959E-2</v>
      </c>
      <c r="M441" s="3">
        <f t="shared" si="21"/>
        <v>1.0429189304714879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-0.86167895624321234</v>
      </c>
      <c r="M442" s="3">
        <f t="shared" si="21"/>
        <v>1.0477190113501291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0.37495051612195335</v>
      </c>
      <c r="M443" s="3">
        <f t="shared" si="21"/>
        <v>1.0523397251673898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-1.6721721429461764</v>
      </c>
      <c r="M444" s="3">
        <f t="shared" si="21"/>
        <v>1.0703062545015005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-0.31505120843630274</v>
      </c>
      <c r="M445" s="3">
        <f t="shared" si="21"/>
        <v>1.0703244086423571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-1.2242014589674757</v>
      </c>
      <c r="M446" s="3">
        <f t="shared" si="21"/>
        <v>1.0755524854231355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-2.3914932888412315</v>
      </c>
      <c r="M447" s="3">
        <f t="shared" si="21"/>
        <v>1.1017873338907429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0.93102221009442665</v>
      </c>
      <c r="M448" s="3">
        <f t="shared" si="21"/>
        <v>1.1052773050126781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0.6232925609606792</v>
      </c>
      <c r="M449" s="3">
        <f t="shared" si="21"/>
        <v>1.1087304063929107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1.4792883502152527</v>
      </c>
      <c r="M450" s="3">
        <f t="shared" si="21"/>
        <v>1.1152575260160451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-0.16244633109475418</v>
      </c>
      <c r="M451" s="3">
        <f t="shared" si="21"/>
        <v>1.1202066350074147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-0.57460216320591584</v>
      </c>
      <c r="M452" s="3">
        <f t="shared" si="21"/>
        <v>1.1348202295501273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0.83933155498550993</v>
      </c>
      <c r="M453" s="3">
        <f t="shared" si="21"/>
        <v>1.138596987653185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-0.44008747262710179</v>
      </c>
      <c r="M454" s="3">
        <f t="shared" si="21"/>
        <v>1.1417347213626816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0.93831561675773145</v>
      </c>
      <c r="M455" s="3">
        <f t="shared" si="21"/>
        <v>1.1612154078514958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1.2954154494116563</v>
      </c>
      <c r="M456" s="3">
        <f t="shared" si="21"/>
        <v>1.1729857304860161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0.39516564478731897</v>
      </c>
      <c r="M457" s="3">
        <f t="shared" si="21"/>
        <v>1.1773161310222653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-7.4352842926999244E-2</v>
      </c>
      <c r="M458" s="3">
        <f t="shared" si="21"/>
        <v>1.1815153591581242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_xlfn.NORM.S.INV(A459)</f>
        <v>-0.52475651333146711</v>
      </c>
      <c r="M459" s="3">
        <f t="shared" ref="M459:M509" si="24">SMALL($B$10:$B$509,ROW()-9)</f>
        <v>1.1909479648982122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0.40911047794690003</v>
      </c>
      <c r="M460" s="3">
        <f t="shared" si="24"/>
        <v>1.196124941678566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-0.57443662973326381</v>
      </c>
      <c r="M461" s="3">
        <f t="shared" si="24"/>
        <v>1.2170648500141323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-1.4951577207838203</v>
      </c>
      <c r="M462" s="3">
        <f t="shared" si="24"/>
        <v>1.2235163134562308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8.9051265530983831E-2</v>
      </c>
      <c r="M463" s="3">
        <f t="shared" si="24"/>
        <v>1.2360674994628125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-0.21485927061406396</v>
      </c>
      <c r="M464" s="3">
        <f t="shared" si="24"/>
        <v>1.2392199665192973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-0.73333532286142133</v>
      </c>
      <c r="M465" s="3">
        <f t="shared" si="24"/>
        <v>1.2424614647496666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-0.22228377665354421</v>
      </c>
      <c r="M466" s="3">
        <f t="shared" si="24"/>
        <v>1.2450929175724195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2.5129103656930597E-2</v>
      </c>
      <c r="M467" s="3">
        <f t="shared" si="24"/>
        <v>1.2534852159070555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0.58200546598642766</v>
      </c>
      <c r="M468" s="3">
        <f t="shared" si="24"/>
        <v>1.2838479169255601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-0.43298833549007809</v>
      </c>
      <c r="M469" s="3">
        <f t="shared" si="24"/>
        <v>1.2932563987732544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-7.5642009806372468E-3</v>
      </c>
      <c r="M470" s="3">
        <f t="shared" si="24"/>
        <v>1.2954154494116563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-0.67561535286682695</v>
      </c>
      <c r="M471" s="3">
        <f t="shared" si="24"/>
        <v>1.3244422622859218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-0.42833586716266203</v>
      </c>
      <c r="M472" s="3">
        <f t="shared" si="24"/>
        <v>1.332043146773505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-5.330058177506878E-2</v>
      </c>
      <c r="M473" s="3">
        <f t="shared" si="24"/>
        <v>1.3396566767978491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0.15981020025129758</v>
      </c>
      <c r="M474" s="3">
        <f t="shared" si="24"/>
        <v>1.3816489232105591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0.43533665861734921</v>
      </c>
      <c r="M475" s="3">
        <f t="shared" si="24"/>
        <v>1.4190796325082682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-1.3477180782897569</v>
      </c>
      <c r="M476" s="3">
        <f t="shared" si="24"/>
        <v>1.4279530099664339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2.5191130970538378</v>
      </c>
      <c r="M477" s="3">
        <f t="shared" si="24"/>
        <v>1.4543588750626937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-1.3227371983116856</v>
      </c>
      <c r="M478" s="3">
        <f t="shared" si="24"/>
        <v>1.4578988261206129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-3.3460257164321765E-2</v>
      </c>
      <c r="M479" s="3">
        <f t="shared" si="24"/>
        <v>1.4593204807402589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-0.71378387841430635</v>
      </c>
      <c r="M480" s="3">
        <f t="shared" si="24"/>
        <v>1.4657085429822025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1.1087304063929107</v>
      </c>
      <c r="M481" s="3">
        <f t="shared" si="24"/>
        <v>1.4708437685856899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0.47901918304864416</v>
      </c>
      <c r="M482" s="3">
        <f t="shared" si="24"/>
        <v>1.4792883502152527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2.1449475680245729</v>
      </c>
      <c r="M483" s="3">
        <f t="shared" si="24"/>
        <v>1.4837226914436743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-1.8462081883302726</v>
      </c>
      <c r="M484" s="3">
        <f t="shared" si="24"/>
        <v>1.5257912941841878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0.49170721351040853</v>
      </c>
      <c r="M485" s="3">
        <f t="shared" si="24"/>
        <v>1.5308367647172991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0.46094614686497953</v>
      </c>
      <c r="M486" s="3">
        <f t="shared" si="24"/>
        <v>1.5313438934062651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0.86097566324067876</v>
      </c>
      <c r="M487" s="3">
        <f t="shared" si="24"/>
        <v>1.533378333011119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0.87224780205464858</v>
      </c>
      <c r="M488" s="3">
        <f t="shared" si="24"/>
        <v>1.5413045997433339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-0.25670115459905762</v>
      </c>
      <c r="M489" s="3">
        <f t="shared" si="24"/>
        <v>1.5683418485866765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-0.66363233305641289</v>
      </c>
      <c r="M490" s="3">
        <f t="shared" si="24"/>
        <v>1.6219033811849468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0.9443850064675009</v>
      </c>
      <c r="M491" s="3">
        <f t="shared" si="24"/>
        <v>1.6481743322728568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0.30019376264902814</v>
      </c>
      <c r="M492" s="3">
        <f t="shared" si="24"/>
        <v>1.6632767885640087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-0.31601274704478066</v>
      </c>
      <c r="M493" s="3">
        <f t="shared" si="24"/>
        <v>1.6689190236558802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-0.97255652369165391</v>
      </c>
      <c r="M494" s="3">
        <f t="shared" si="24"/>
        <v>1.6718093705885486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-0.22157171349321608</v>
      </c>
      <c r="M495" s="3">
        <f t="shared" si="24"/>
        <v>1.6886167831071088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0.61242541271857498</v>
      </c>
      <c r="M496" s="3">
        <f t="shared" si="24"/>
        <v>1.7037989000821518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1.2450929175724195</v>
      </c>
      <c r="M497" s="3">
        <f t="shared" si="24"/>
        <v>1.8620492556680563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-1.0516035419138712</v>
      </c>
      <c r="M498" s="3">
        <f t="shared" si="24"/>
        <v>1.8669864772016396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-0.26183523507723544</v>
      </c>
      <c r="M499" s="3">
        <f t="shared" si="24"/>
        <v>1.8922354938211456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2.1832641289380658E-2</v>
      </c>
      <c r="M500" s="3">
        <f t="shared" si="24"/>
        <v>1.9142202473306431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-2.4809565597657466</v>
      </c>
      <c r="M501" s="3">
        <f t="shared" si="24"/>
        <v>1.9702264258308426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-1.4395254136065543</v>
      </c>
      <c r="M502" s="3">
        <f t="shared" si="24"/>
        <v>2.0202384184658624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-0.55412227712585294</v>
      </c>
      <c r="M503" s="3">
        <f t="shared" si="24"/>
        <v>2.0773963467139214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0.91596369307568082</v>
      </c>
      <c r="M504" s="3">
        <f t="shared" si="24"/>
        <v>2.1449475680245729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1.4657085429822025</v>
      </c>
      <c r="M505" s="3">
        <f t="shared" si="24"/>
        <v>2.5191130970538378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-4.1229896077400484E-2</v>
      </c>
      <c r="M506" s="3">
        <f t="shared" si="24"/>
        <v>2.5467694848369704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-1.3478023723844117</v>
      </c>
      <c r="M507" s="3">
        <f t="shared" si="24"/>
        <v>3.0082685271564511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-0.34614793089542689</v>
      </c>
      <c r="M508" s="3">
        <f t="shared" si="24"/>
        <v>3.1196530420607611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-0.89895374068917666</v>
      </c>
      <c r="M509" s="3">
        <f t="shared" si="24"/>
        <v>3.5410436593443491</v>
      </c>
      <c r="N509" s="2">
        <f t="shared" si="25"/>
        <v>1</v>
      </c>
    </row>
  </sheetData>
  <sortState xmlns:xlrd2="http://schemas.microsoft.com/office/spreadsheetml/2017/richdata2" ref="V9:V25">
    <sortCondition ref="V9"/>
  </sortState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S509"/>
  <sheetViews>
    <sheetView zoomScaleNormal="100" workbookViewId="0"/>
  </sheetViews>
  <sheetFormatPr defaultRowHeight="15" x14ac:dyDescent="0.25"/>
  <cols>
    <col min="1" max="1" width="10.570312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9" x14ac:dyDescent="0.25">
      <c r="A1" s="4" t="s">
        <v>0</v>
      </c>
    </row>
    <row r="2" spans="1:19" x14ac:dyDescent="0.25">
      <c r="A2" t="s">
        <v>9</v>
      </c>
      <c r="B2" t="s">
        <v>16</v>
      </c>
      <c r="M2" s="4" t="s">
        <v>11</v>
      </c>
      <c r="N2" t="str">
        <f>"Empirical and Actual CDF of "&amp;B2</f>
        <v>Empirical and Actual CDF of Normal Distribution</v>
      </c>
    </row>
    <row r="3" spans="1:19" x14ac:dyDescent="0.25">
      <c r="A3" t="s">
        <v>1</v>
      </c>
      <c r="B3">
        <v>20</v>
      </c>
      <c r="M3" s="4" t="s">
        <v>12</v>
      </c>
      <c r="N3" t="str">
        <f>"Actual PDF of "&amp;B2</f>
        <v>Actual PDF of Normal Distribution</v>
      </c>
    </row>
    <row r="4" spans="1:19" x14ac:dyDescent="0.25">
      <c r="A4" t="s">
        <v>2</v>
      </c>
      <c r="B4">
        <v>5</v>
      </c>
    </row>
    <row r="8" spans="1:19" x14ac:dyDescent="0.25">
      <c r="A8" s="4" t="s">
        <v>5</v>
      </c>
      <c r="M8" s="4" t="s">
        <v>6</v>
      </c>
      <c r="P8" s="4" t="s">
        <v>7</v>
      </c>
    </row>
    <row r="9" spans="1:19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17</v>
      </c>
      <c r="Q9" t="s">
        <v>4</v>
      </c>
      <c r="R9" s="5" t="s">
        <v>13</v>
      </c>
      <c r="S9" s="5" t="s">
        <v>14</v>
      </c>
    </row>
    <row r="10" spans="1:19" x14ac:dyDescent="0.25">
      <c r="A10" s="3">
        <v>0.86868714140739878</v>
      </c>
      <c r="B10" s="3">
        <f>_xlfn.NORM.INV(A10,$B$3,$B$4)</f>
        <v>25.601033175037074</v>
      </c>
      <c r="M10" s="3">
        <f>SMALL($B$10:$B$509,ROW()-9)</f>
        <v>5.4629941440172853</v>
      </c>
      <c r="N10" s="2">
        <f>(ROW()-9)/500</f>
        <v>2E-3</v>
      </c>
      <c r="P10" s="1">
        <v>-4</v>
      </c>
      <c r="Q10" s="6">
        <f>P10*$B$4+$B$3</f>
        <v>0</v>
      </c>
      <c r="R10" s="3">
        <f>_xlfn.NORM.DIST($Q10,$B$3,$B$4,TRUE)</f>
        <v>3.1671241833119857E-5</v>
      </c>
      <c r="S10" s="3">
        <f>_xlfn.NORM.DIST($Q10,$B$3,$B$4,FALSE)</f>
        <v>2.6766045152977071E-5</v>
      </c>
    </row>
    <row r="11" spans="1:19" x14ac:dyDescent="0.25">
      <c r="A11" s="3">
        <v>0.80370351111666505</v>
      </c>
      <c r="B11" s="3">
        <f t="shared" ref="B11:B74" si="0">_xlfn.NORM.INV(A11,$B$3,$B$4)</f>
        <v>24.274622215596782</v>
      </c>
      <c r="M11" s="3">
        <f t="shared" ref="M11:M74" si="1">SMALL($B$10:$B$509,ROW()-9)</f>
        <v>5.8501259863090276</v>
      </c>
      <c r="N11" s="2">
        <f t="shared" ref="N11:N74" si="2">(ROW()-9)/500</f>
        <v>4.0000000000000001E-3</v>
      </c>
      <c r="P11" s="1">
        <v>-3.5</v>
      </c>
      <c r="Q11" s="6">
        <f t="shared" ref="Q11:Q26" si="3">P11*$B$4+$B$3</f>
        <v>2.5</v>
      </c>
      <c r="R11" s="3">
        <f t="shared" ref="R11:R26" si="4">_xlfn.NORM.DIST($Q11,$B$3,$B$4,TRUE)</f>
        <v>2.3262907903552504E-4</v>
      </c>
      <c r="S11" s="3">
        <f t="shared" ref="S11:S26" si="5">_xlfn.NORM.DIST($Q11,$B$3,$B$4,FALSE)</f>
        <v>1.7453653900915202E-4</v>
      </c>
    </row>
    <row r="12" spans="1:19" x14ac:dyDescent="0.25">
      <c r="A12" s="3">
        <v>0.3808807659947977</v>
      </c>
      <c r="B12" s="3">
        <f t="shared" si="0"/>
        <v>18.484158015757551</v>
      </c>
      <c r="M12" s="3">
        <f t="shared" si="1"/>
        <v>7.1691120093977805</v>
      </c>
      <c r="N12" s="2">
        <f t="shared" si="2"/>
        <v>6.0000000000000001E-3</v>
      </c>
      <c r="P12" s="1">
        <v>-3</v>
      </c>
      <c r="Q12" s="6">
        <f t="shared" si="3"/>
        <v>5</v>
      </c>
      <c r="R12" s="3">
        <f t="shared" si="4"/>
        <v>1.3498980316300933E-3</v>
      </c>
      <c r="S12" s="3">
        <f t="shared" si="5"/>
        <v>8.8636968238760153E-4</v>
      </c>
    </row>
    <row r="13" spans="1:19" x14ac:dyDescent="0.25">
      <c r="A13" s="3">
        <v>0.9503415488096244</v>
      </c>
      <c r="B13" s="3">
        <f t="shared" si="0"/>
        <v>28.240871661364285</v>
      </c>
      <c r="M13" s="3">
        <f t="shared" si="1"/>
        <v>7.5952172011712662</v>
      </c>
      <c r="N13" s="2">
        <f t="shared" si="2"/>
        <v>8.0000000000000002E-3</v>
      </c>
      <c r="P13" s="1">
        <v>-2.5</v>
      </c>
      <c r="Q13" s="6">
        <f t="shared" si="3"/>
        <v>7.5</v>
      </c>
      <c r="R13" s="3">
        <f t="shared" si="4"/>
        <v>6.2096653257761331E-3</v>
      </c>
      <c r="S13" s="3">
        <f t="shared" si="5"/>
        <v>3.5056600987137081E-3</v>
      </c>
    </row>
    <row r="14" spans="1:19" x14ac:dyDescent="0.25">
      <c r="A14" s="3">
        <v>0.51847236779404993</v>
      </c>
      <c r="B14" s="3">
        <f t="shared" si="0"/>
        <v>20.231599587907937</v>
      </c>
      <c r="M14" s="3">
        <f t="shared" si="1"/>
        <v>7.7434558090012224</v>
      </c>
      <c r="N14" s="2">
        <f t="shared" si="2"/>
        <v>0.01</v>
      </c>
      <c r="P14" s="1">
        <v>-2</v>
      </c>
      <c r="Q14" s="6">
        <f t="shared" si="3"/>
        <v>10</v>
      </c>
      <c r="R14" s="3">
        <f t="shared" si="4"/>
        <v>2.2750131948179191E-2</v>
      </c>
      <c r="S14" s="3">
        <f t="shared" si="5"/>
        <v>1.0798193302637612E-2</v>
      </c>
    </row>
    <row r="15" spans="1:19" x14ac:dyDescent="0.25">
      <c r="A15" s="3">
        <v>0.65227159680402391</v>
      </c>
      <c r="B15" s="3">
        <f t="shared" si="0"/>
        <v>21.957302999775983</v>
      </c>
      <c r="M15" s="3">
        <f t="shared" si="1"/>
        <v>7.8723588480969653</v>
      </c>
      <c r="N15" s="2">
        <f t="shared" si="2"/>
        <v>1.2E-2</v>
      </c>
      <c r="P15" s="1">
        <v>-1.5</v>
      </c>
      <c r="Q15" s="6">
        <f t="shared" si="3"/>
        <v>12.5</v>
      </c>
      <c r="R15" s="3">
        <f t="shared" si="4"/>
        <v>6.6807201268858057E-2</v>
      </c>
      <c r="S15" s="3">
        <f t="shared" si="5"/>
        <v>2.5903519133178347E-2</v>
      </c>
    </row>
    <row r="16" spans="1:19" x14ac:dyDescent="0.25">
      <c r="A16" s="3">
        <v>0.92707658229893997</v>
      </c>
      <c r="B16" s="3">
        <f t="shared" si="0"/>
        <v>27.271794375313469</v>
      </c>
      <c r="M16" s="3">
        <f t="shared" si="1"/>
        <v>7.9444488324440812</v>
      </c>
      <c r="N16" s="2">
        <f t="shared" si="2"/>
        <v>1.4E-2</v>
      </c>
      <c r="P16" s="1">
        <v>-1</v>
      </c>
      <c r="Q16" s="6">
        <f t="shared" si="3"/>
        <v>15</v>
      </c>
      <c r="R16" s="3">
        <f t="shared" si="4"/>
        <v>0.15865525393145699</v>
      </c>
      <c r="S16" s="3">
        <f t="shared" si="5"/>
        <v>4.8394144903828672E-2</v>
      </c>
    </row>
    <row r="17" spans="1:19" x14ac:dyDescent="0.25">
      <c r="A17" s="3">
        <v>0.41893568370525147</v>
      </c>
      <c r="B17" s="3">
        <f t="shared" si="0"/>
        <v>18.976914968458868</v>
      </c>
      <c r="M17" s="3">
        <f t="shared" si="1"/>
        <v>8.0425335557938418</v>
      </c>
      <c r="N17" s="2">
        <f t="shared" si="2"/>
        <v>1.6E-2</v>
      </c>
      <c r="P17" s="1">
        <v>-0.5</v>
      </c>
      <c r="Q17" s="6">
        <f t="shared" si="3"/>
        <v>17.5</v>
      </c>
      <c r="R17" s="3">
        <f t="shared" si="4"/>
        <v>0.30853753872598688</v>
      </c>
      <c r="S17" s="3">
        <f t="shared" si="5"/>
        <v>7.0413065352859905E-2</v>
      </c>
    </row>
    <row r="18" spans="1:19" x14ac:dyDescent="0.25">
      <c r="A18" s="3">
        <v>0.93105874808705191</v>
      </c>
      <c r="B18" s="3">
        <f t="shared" si="0"/>
        <v>27.41861345721837</v>
      </c>
      <c r="M18" s="3">
        <f t="shared" si="1"/>
        <v>8.263451412038572</v>
      </c>
      <c r="N18" s="2">
        <f t="shared" si="2"/>
        <v>1.7999999999999999E-2</v>
      </c>
      <c r="P18" s="1">
        <v>0</v>
      </c>
      <c r="Q18" s="6">
        <f t="shared" si="3"/>
        <v>20</v>
      </c>
      <c r="R18" s="3">
        <f t="shared" si="4"/>
        <v>0.5</v>
      </c>
      <c r="S18" s="3">
        <f t="shared" si="5"/>
        <v>7.9788456080286549E-2</v>
      </c>
    </row>
    <row r="19" spans="1:19" x14ac:dyDescent="0.25">
      <c r="A19" s="3">
        <v>0.26131711104089872</v>
      </c>
      <c r="B19" s="3">
        <f t="shared" si="0"/>
        <v>16.803549457512652</v>
      </c>
      <c r="M19" s="3">
        <f t="shared" si="1"/>
        <v>8.6659392486998144</v>
      </c>
      <c r="N19" s="2">
        <f t="shared" si="2"/>
        <v>0.02</v>
      </c>
      <c r="P19" s="1">
        <v>0.5</v>
      </c>
      <c r="Q19" s="6">
        <f t="shared" si="3"/>
        <v>22.5</v>
      </c>
      <c r="R19" s="3">
        <f t="shared" si="4"/>
        <v>0.69146246127401312</v>
      </c>
      <c r="S19" s="3">
        <f t="shared" si="5"/>
        <v>7.0413065352859905E-2</v>
      </c>
    </row>
    <row r="20" spans="1:19" x14ac:dyDescent="0.25">
      <c r="A20" s="3">
        <v>0.95271904078223668</v>
      </c>
      <c r="B20" s="3">
        <f t="shared" si="0"/>
        <v>28.359046852942743</v>
      </c>
      <c r="M20" s="3">
        <f t="shared" si="1"/>
        <v>9.1454560775153055</v>
      </c>
      <c r="N20" s="2">
        <f t="shared" si="2"/>
        <v>2.1999999999999999E-2</v>
      </c>
      <c r="P20" s="1">
        <v>1</v>
      </c>
      <c r="Q20" s="6">
        <f t="shared" si="3"/>
        <v>25</v>
      </c>
      <c r="R20" s="3">
        <f t="shared" si="4"/>
        <v>0.84134474606854304</v>
      </c>
      <c r="S20" s="3">
        <f t="shared" si="5"/>
        <v>4.8394144903828672E-2</v>
      </c>
    </row>
    <row r="21" spans="1:19" x14ac:dyDescent="0.25">
      <c r="A21" s="3">
        <v>4.2644314715029163E-2</v>
      </c>
      <c r="B21" s="3">
        <f t="shared" si="0"/>
        <v>11.396041509262147</v>
      </c>
      <c r="M21" s="3">
        <f t="shared" si="1"/>
        <v>9.2914108532019029</v>
      </c>
      <c r="N21" s="2">
        <f t="shared" si="2"/>
        <v>2.4E-2</v>
      </c>
      <c r="P21" s="1">
        <v>1.5</v>
      </c>
      <c r="Q21" s="6">
        <f t="shared" si="3"/>
        <v>27.5</v>
      </c>
      <c r="R21" s="3">
        <f t="shared" si="4"/>
        <v>0.93319279873114191</v>
      </c>
      <c r="S21" s="3">
        <f t="shared" si="5"/>
        <v>2.5903519133178347E-2</v>
      </c>
    </row>
    <row r="22" spans="1:19" x14ac:dyDescent="0.25">
      <c r="A22" s="3">
        <v>0.57846848943068352</v>
      </c>
      <c r="B22" s="3">
        <f t="shared" si="0"/>
        <v>20.989885241291908</v>
      </c>
      <c r="M22" s="3">
        <f t="shared" si="1"/>
        <v>9.5055648596022717</v>
      </c>
      <c r="N22" s="2">
        <f t="shared" si="2"/>
        <v>2.5999999999999999E-2</v>
      </c>
      <c r="P22" s="1">
        <v>2</v>
      </c>
      <c r="Q22" s="6">
        <f t="shared" si="3"/>
        <v>30</v>
      </c>
      <c r="R22" s="3">
        <f t="shared" si="4"/>
        <v>0.97724986805182079</v>
      </c>
      <c r="S22" s="3">
        <f t="shared" si="5"/>
        <v>1.0798193302637612E-2</v>
      </c>
    </row>
    <row r="23" spans="1:19" x14ac:dyDescent="0.25">
      <c r="A23" s="3">
        <v>0.97559378688429332</v>
      </c>
      <c r="B23" s="3">
        <f t="shared" si="0"/>
        <v>29.851132129154212</v>
      </c>
      <c r="M23" s="3">
        <f t="shared" si="1"/>
        <v>9.6275556385303709</v>
      </c>
      <c r="N23" s="2">
        <f t="shared" si="2"/>
        <v>2.8000000000000001E-2</v>
      </c>
      <c r="P23" s="1">
        <v>2.5</v>
      </c>
      <c r="Q23" s="6">
        <f t="shared" si="3"/>
        <v>32.5</v>
      </c>
      <c r="R23" s="3">
        <f t="shared" si="4"/>
        <v>0.99379033467422384</v>
      </c>
      <c r="S23" s="3">
        <f t="shared" si="5"/>
        <v>3.5056600987137081E-3</v>
      </c>
    </row>
    <row r="24" spans="1:19" x14ac:dyDescent="0.25">
      <c r="A24" s="3">
        <v>0.16627108516733247</v>
      </c>
      <c r="B24" s="3">
        <f t="shared" si="0"/>
        <v>15.154969747270284</v>
      </c>
      <c r="M24" s="3">
        <f t="shared" si="1"/>
        <v>9.83333394688648</v>
      </c>
      <c r="N24" s="2">
        <f t="shared" si="2"/>
        <v>0.03</v>
      </c>
      <c r="P24" s="1">
        <v>3</v>
      </c>
      <c r="Q24" s="6">
        <f t="shared" si="3"/>
        <v>35</v>
      </c>
      <c r="R24" s="3">
        <f t="shared" si="4"/>
        <v>0.9986501019683699</v>
      </c>
      <c r="S24" s="3">
        <f t="shared" si="5"/>
        <v>8.8636968238760153E-4</v>
      </c>
    </row>
    <row r="25" spans="1:19" x14ac:dyDescent="0.25">
      <c r="A25" s="3">
        <v>0.84896286188672121</v>
      </c>
      <c r="B25" s="3">
        <f t="shared" si="0"/>
        <v>25.15997695944418</v>
      </c>
      <c r="M25" s="3">
        <f t="shared" si="1"/>
        <v>10.161739065592206</v>
      </c>
      <c r="N25" s="2">
        <f t="shared" si="2"/>
        <v>3.2000000000000001E-2</v>
      </c>
      <c r="P25" s="1">
        <v>3.5</v>
      </c>
      <c r="Q25" s="6">
        <f t="shared" si="3"/>
        <v>37.5</v>
      </c>
      <c r="R25" s="3">
        <f t="shared" si="4"/>
        <v>0.99976737092096446</v>
      </c>
      <c r="S25" s="3">
        <f t="shared" si="5"/>
        <v>1.7453653900915202E-4</v>
      </c>
    </row>
    <row r="26" spans="1:19" x14ac:dyDescent="0.25">
      <c r="A26" s="3">
        <v>0.93837866503003964</v>
      </c>
      <c r="B26" s="3">
        <f t="shared" si="0"/>
        <v>27.706522998716672</v>
      </c>
      <c r="M26" s="3">
        <f t="shared" si="1"/>
        <v>10.305025761902314</v>
      </c>
      <c r="N26" s="2">
        <f t="shared" si="2"/>
        <v>3.4000000000000002E-2</v>
      </c>
      <c r="P26" s="1">
        <v>4</v>
      </c>
      <c r="Q26" s="6">
        <f t="shared" si="3"/>
        <v>40</v>
      </c>
      <c r="R26" s="3">
        <f t="shared" si="4"/>
        <v>0.99996832875816688</v>
      </c>
      <c r="S26" s="3">
        <f t="shared" si="5"/>
        <v>2.6766045152977071E-5</v>
      </c>
    </row>
    <row r="27" spans="1:19" x14ac:dyDescent="0.25">
      <c r="A27" s="3">
        <v>0.80838568614076844</v>
      </c>
      <c r="B27" s="3">
        <f t="shared" si="0"/>
        <v>24.359814404764865</v>
      </c>
      <c r="M27" s="3">
        <f t="shared" si="1"/>
        <v>10.47781450112986</v>
      </c>
      <c r="N27" s="2">
        <f t="shared" si="2"/>
        <v>3.5999999999999997E-2</v>
      </c>
    </row>
    <row r="28" spans="1:19" x14ac:dyDescent="0.25">
      <c r="A28" s="3">
        <v>0.31607636069847833</v>
      </c>
      <c r="B28" s="3">
        <f t="shared" si="0"/>
        <v>17.606504606993038</v>
      </c>
      <c r="M28" s="3">
        <f t="shared" si="1"/>
        <v>10.768959058348637</v>
      </c>
      <c r="N28" s="2">
        <f t="shared" si="2"/>
        <v>3.7999999999999999E-2</v>
      </c>
    </row>
    <row r="29" spans="1:19" x14ac:dyDescent="0.25">
      <c r="A29" s="3">
        <v>0.87256435728314374</v>
      </c>
      <c r="B29" s="3">
        <f t="shared" si="0"/>
        <v>25.692984938265923</v>
      </c>
      <c r="M29" s="3">
        <f t="shared" si="1"/>
        <v>10.802085866888202</v>
      </c>
      <c r="N29" s="2">
        <f t="shared" si="2"/>
        <v>0.04</v>
      </c>
    </row>
    <row r="30" spans="1:19" x14ac:dyDescent="0.25">
      <c r="A30" s="3">
        <v>0.71257858330193768</v>
      </c>
      <c r="B30" s="3">
        <f t="shared" si="0"/>
        <v>22.804667780953373</v>
      </c>
      <c r="M30" s="3">
        <f t="shared" si="1"/>
        <v>10.950395763728091</v>
      </c>
      <c r="N30" s="2">
        <f t="shared" si="2"/>
        <v>4.2000000000000003E-2</v>
      </c>
    </row>
    <row r="31" spans="1:19" x14ac:dyDescent="0.25">
      <c r="A31" s="3">
        <v>0.74241797611835592</v>
      </c>
      <c r="B31" s="3">
        <f t="shared" si="0"/>
        <v>23.254089470048946</v>
      </c>
      <c r="M31" s="3">
        <f t="shared" si="1"/>
        <v>10.964891214256854</v>
      </c>
      <c r="N31" s="2">
        <f t="shared" si="2"/>
        <v>4.3999999999999997E-2</v>
      </c>
    </row>
    <row r="32" spans="1:19" x14ac:dyDescent="0.25">
      <c r="A32" s="3">
        <v>0.87177467579397128</v>
      </c>
      <c r="B32" s="3">
        <f t="shared" si="0"/>
        <v>25.674101147750637</v>
      </c>
      <c r="M32" s="3">
        <f t="shared" si="1"/>
        <v>10.972653359950149</v>
      </c>
      <c r="N32" s="2">
        <f t="shared" si="2"/>
        <v>4.5999999999999999E-2</v>
      </c>
    </row>
    <row r="33" spans="1:14" x14ac:dyDescent="0.25">
      <c r="A33" s="3">
        <v>0.91646023777399177</v>
      </c>
      <c r="B33" s="3">
        <f t="shared" si="0"/>
        <v>26.908244616052794</v>
      </c>
      <c r="M33" s="3">
        <f t="shared" si="1"/>
        <v>11.140632255587656</v>
      </c>
      <c r="N33" s="2">
        <f t="shared" si="2"/>
        <v>4.8000000000000001E-2</v>
      </c>
    </row>
    <row r="34" spans="1:14" x14ac:dyDescent="0.25">
      <c r="A34" s="3">
        <v>0.54212293409943813</v>
      </c>
      <c r="B34" s="3">
        <f t="shared" si="0"/>
        <v>20.528917478697146</v>
      </c>
      <c r="M34" s="3">
        <f t="shared" si="1"/>
        <v>11.145755572012421</v>
      </c>
      <c r="N34" s="2">
        <f t="shared" si="2"/>
        <v>0.05</v>
      </c>
    </row>
    <row r="35" spans="1:14" x14ac:dyDescent="0.25">
      <c r="A35" s="3">
        <v>0.23482935813924244</v>
      </c>
      <c r="B35" s="3">
        <f t="shared" si="0"/>
        <v>16.384827724793144</v>
      </c>
      <c r="M35" s="3">
        <f t="shared" si="1"/>
        <v>11.155479427189148</v>
      </c>
      <c r="N35" s="2">
        <f t="shared" si="2"/>
        <v>5.1999999999999998E-2</v>
      </c>
    </row>
    <row r="36" spans="1:14" x14ac:dyDescent="0.25">
      <c r="A36" s="3">
        <v>0.47642801425394399</v>
      </c>
      <c r="B36" s="3">
        <f t="shared" si="0"/>
        <v>19.704396859363271</v>
      </c>
      <c r="M36" s="3">
        <f t="shared" si="1"/>
        <v>11.220876717749574</v>
      </c>
      <c r="N36" s="2">
        <f t="shared" si="2"/>
        <v>5.3999999999999999E-2</v>
      </c>
    </row>
    <row r="37" spans="1:14" x14ac:dyDescent="0.25">
      <c r="A37" s="3">
        <v>0.54003511452990915</v>
      </c>
      <c r="B37" s="3">
        <f t="shared" si="0"/>
        <v>20.502610925103248</v>
      </c>
      <c r="M37" s="3">
        <f t="shared" si="1"/>
        <v>11.370356021319123</v>
      </c>
      <c r="N37" s="2">
        <f t="shared" si="2"/>
        <v>5.6000000000000001E-2</v>
      </c>
    </row>
    <row r="38" spans="1:14" x14ac:dyDescent="0.25">
      <c r="A38" s="3">
        <v>0.60528375902967457</v>
      </c>
      <c r="B38" s="3">
        <f t="shared" si="0"/>
        <v>21.335238194743873</v>
      </c>
      <c r="M38" s="3">
        <f t="shared" si="1"/>
        <v>11.396041509262147</v>
      </c>
      <c r="N38" s="2">
        <f t="shared" si="2"/>
        <v>5.8000000000000003E-2</v>
      </c>
    </row>
    <row r="39" spans="1:14" x14ac:dyDescent="0.25">
      <c r="A39" s="3">
        <v>0.68538081693776887</v>
      </c>
      <c r="B39" s="3">
        <f t="shared" si="0"/>
        <v>22.413995667472868</v>
      </c>
      <c r="M39" s="3">
        <f t="shared" si="1"/>
        <v>11.431707222160428</v>
      </c>
      <c r="N39" s="2">
        <f t="shared" si="2"/>
        <v>0.06</v>
      </c>
    </row>
    <row r="40" spans="1:14" x14ac:dyDescent="0.25">
      <c r="A40" s="3">
        <v>0.4164122845200019</v>
      </c>
      <c r="B40" s="3">
        <f t="shared" si="0"/>
        <v>18.944598223238842</v>
      </c>
      <c r="M40" s="3">
        <f t="shared" si="1"/>
        <v>11.499292121919265</v>
      </c>
      <c r="N40" s="2">
        <f t="shared" si="2"/>
        <v>6.2E-2</v>
      </c>
    </row>
    <row r="41" spans="1:14" x14ac:dyDescent="0.25">
      <c r="A41" s="3">
        <v>0.15684675948619664</v>
      </c>
      <c r="B41" s="3">
        <f t="shared" si="0"/>
        <v>14.962489186718162</v>
      </c>
      <c r="M41" s="3">
        <f t="shared" si="1"/>
        <v>11.639139285269117</v>
      </c>
      <c r="N41" s="2">
        <f t="shared" si="2"/>
        <v>6.4000000000000001E-2</v>
      </c>
    </row>
    <row r="42" spans="1:14" x14ac:dyDescent="0.25">
      <c r="A42" s="3">
        <v>0.70868817801317463</v>
      </c>
      <c r="B42" s="3">
        <f t="shared" si="0"/>
        <v>22.747782193139798</v>
      </c>
      <c r="M42" s="3">
        <f t="shared" si="1"/>
        <v>11.718130821187486</v>
      </c>
      <c r="N42" s="2">
        <f t="shared" si="2"/>
        <v>6.6000000000000003E-2</v>
      </c>
    </row>
    <row r="43" spans="1:14" x14ac:dyDescent="0.25">
      <c r="A43" s="3">
        <v>0.62568661441087714</v>
      </c>
      <c r="B43" s="3">
        <f t="shared" si="0"/>
        <v>21.60225301122788</v>
      </c>
      <c r="M43" s="3">
        <f t="shared" si="1"/>
        <v>11.962309278598257</v>
      </c>
      <c r="N43" s="2">
        <f t="shared" si="2"/>
        <v>6.8000000000000005E-2</v>
      </c>
    </row>
    <row r="44" spans="1:14" x14ac:dyDescent="0.25">
      <c r="A44" s="3">
        <v>0.55196478527245951</v>
      </c>
      <c r="B44" s="3">
        <f t="shared" si="0"/>
        <v>20.653134705267835</v>
      </c>
      <c r="M44" s="3">
        <f t="shared" si="1"/>
        <v>12.000934803761105</v>
      </c>
      <c r="N44" s="2">
        <f t="shared" si="2"/>
        <v>7.0000000000000007E-2</v>
      </c>
    </row>
    <row r="45" spans="1:14" x14ac:dyDescent="0.25">
      <c r="A45" s="3">
        <v>0.80511398151111802</v>
      </c>
      <c r="B45" s="3">
        <f t="shared" si="0"/>
        <v>24.300154250957803</v>
      </c>
      <c r="M45" s="3">
        <f t="shared" si="1"/>
        <v>12.524211396080899</v>
      </c>
      <c r="N45" s="2">
        <f t="shared" si="2"/>
        <v>7.1999999999999995E-2</v>
      </c>
    </row>
    <row r="46" spans="1:14" x14ac:dyDescent="0.25">
      <c r="A46" s="3">
        <v>7.6430634123270114E-3</v>
      </c>
      <c r="B46" s="3">
        <f t="shared" si="0"/>
        <v>7.8723588480969653</v>
      </c>
      <c r="M46" s="3">
        <f t="shared" si="1"/>
        <v>12.614750483126215</v>
      </c>
      <c r="N46" s="2">
        <f t="shared" si="2"/>
        <v>7.3999999999999996E-2</v>
      </c>
    </row>
    <row r="47" spans="1:14" x14ac:dyDescent="0.25">
      <c r="A47" s="3">
        <v>0.88130097221461057</v>
      </c>
      <c r="B47" s="3">
        <f t="shared" si="0"/>
        <v>25.907576795790622</v>
      </c>
      <c r="M47" s="3">
        <f t="shared" si="1"/>
        <v>12.802372931967229</v>
      </c>
      <c r="N47" s="2">
        <f t="shared" si="2"/>
        <v>7.5999999999999998E-2</v>
      </c>
    </row>
    <row r="48" spans="1:14" x14ac:dyDescent="0.25">
      <c r="A48" s="3">
        <v>0.63293025338940956</v>
      </c>
      <c r="B48" s="3">
        <f t="shared" si="0"/>
        <v>21.698121385781072</v>
      </c>
      <c r="M48" s="3">
        <f t="shared" si="1"/>
        <v>12.820390537279026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13.151260261034386</v>
      </c>
      <c r="M49" s="3">
        <f t="shared" si="1"/>
        <v>12.844030012112732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21.667061164220101</v>
      </c>
      <c r="M50" s="3">
        <f t="shared" si="1"/>
        <v>12.902644821170981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17.144346864528131</v>
      </c>
      <c r="M51" s="3">
        <f t="shared" si="1"/>
        <v>13.073511250014098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20.815029493250066</v>
      </c>
      <c r="M52" s="3">
        <f t="shared" si="1"/>
        <v>13.151260261034386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26.117581567281153</v>
      </c>
      <c r="M53" s="3">
        <f t="shared" si="1"/>
        <v>13.228854724258543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15.331884445250815</v>
      </c>
      <c r="M54" s="3">
        <f t="shared" si="1"/>
        <v>13.260988138077941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22.218618467889264</v>
      </c>
      <c r="M55" s="3">
        <f t="shared" si="1"/>
        <v>13.261409608551215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13.727136984005277</v>
      </c>
      <c r="M56" s="3">
        <f t="shared" si="1"/>
        <v>13.285111929910967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10.161739065592206</v>
      </c>
      <c r="M57" s="3">
        <f t="shared" si="1"/>
        <v>13.324408207434988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18.54817973780241</v>
      </c>
      <c r="M58" s="3">
        <f t="shared" si="1"/>
        <v>13.386314008441573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19.859671741688942</v>
      </c>
      <c r="M59" s="3">
        <f t="shared" si="1"/>
        <v>13.588984011107843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20.611017651608467</v>
      </c>
      <c r="M60" s="3">
        <f t="shared" si="1"/>
        <v>13.635456531487694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14.30478289320758</v>
      </c>
      <c r="M61" s="3">
        <f t="shared" si="1"/>
        <v>13.682662853562542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18.957872264888014</v>
      </c>
      <c r="M62" s="3">
        <f t="shared" si="1"/>
        <v>13.70532749352974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26.660215733867524</v>
      </c>
      <c r="M63" s="3">
        <f t="shared" si="1"/>
        <v>13.727136984005277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21.332422230755721</v>
      </c>
      <c r="M64" s="3">
        <f t="shared" si="1"/>
        <v>13.858498189208127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13.920412073391223</v>
      </c>
      <c r="M65" s="3">
        <f t="shared" si="1"/>
        <v>13.878992705162622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16.71443479999099</v>
      </c>
      <c r="M66" s="3">
        <f t="shared" si="1"/>
        <v>13.904566208414343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27.289494130603064</v>
      </c>
      <c r="M67" s="3">
        <f t="shared" si="1"/>
        <v>13.920412073391223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18.810157434334883</v>
      </c>
      <c r="M68" s="3">
        <f t="shared" si="1"/>
        <v>13.998636379215307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20.12939448427527</v>
      </c>
      <c r="M69" s="3">
        <f t="shared" si="1"/>
        <v>14.005831061048987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17.456617629974481</v>
      </c>
      <c r="M70" s="3">
        <f t="shared" si="1"/>
        <v>14.057663739430737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16.259634246106746</v>
      </c>
      <c r="M71" s="3">
        <f t="shared" si="1"/>
        <v>14.067742924500847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19.760165022282187</v>
      </c>
      <c r="M72" s="3">
        <f t="shared" si="1"/>
        <v>14.128770452482748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21.562016949811294</v>
      </c>
      <c r="M73" s="3">
        <f t="shared" si="1"/>
        <v>14.25508746592228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15.907137937305118</v>
      </c>
      <c r="M74" s="3">
        <f t="shared" si="1"/>
        <v>14.262511663729715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6">_xlfn.NORM.INV(A75,$B$3,$B$4)</f>
        <v>14.320491936818486</v>
      </c>
      <c r="M75" s="3">
        <f t="shared" ref="M75:M138" si="7">SMALL($B$10:$B$509,ROW()-9)</f>
        <v>14.30478289320758</v>
      </c>
      <c r="N75" s="2">
        <f t="shared" ref="N75:N138" si="8">(ROW()-9)/500</f>
        <v>0.13200000000000001</v>
      </c>
    </row>
    <row r="76" spans="1:14" x14ac:dyDescent="0.25">
      <c r="A76" s="3">
        <v>0.95435355385263321</v>
      </c>
      <c r="B76" s="3">
        <f t="shared" si="6"/>
        <v>28.443083915535546</v>
      </c>
      <c r="M76" s="3">
        <f t="shared" si="7"/>
        <v>14.320491936818486</v>
      </c>
      <c r="N76" s="2">
        <f t="shared" si="8"/>
        <v>0.13400000000000001</v>
      </c>
    </row>
    <row r="77" spans="1:14" x14ac:dyDescent="0.25">
      <c r="A77" s="3">
        <v>0.66099774997107308</v>
      </c>
      <c r="B77" s="3">
        <f t="shared" si="6"/>
        <v>22.07593851553758</v>
      </c>
      <c r="M77" s="3">
        <f t="shared" si="7"/>
        <v>14.332551770394348</v>
      </c>
      <c r="N77" s="2">
        <f t="shared" si="8"/>
        <v>0.13600000000000001</v>
      </c>
    </row>
    <row r="78" spans="1:14" x14ac:dyDescent="0.25">
      <c r="A78" s="3">
        <v>0.7296218614639246</v>
      </c>
      <c r="B78" s="3">
        <f t="shared" si="6"/>
        <v>23.058348770363089</v>
      </c>
      <c r="M78" s="3">
        <f t="shared" si="7"/>
        <v>14.405577470792906</v>
      </c>
      <c r="N78" s="2">
        <f t="shared" si="8"/>
        <v>0.13800000000000001</v>
      </c>
    </row>
    <row r="79" spans="1:14" x14ac:dyDescent="0.25">
      <c r="A79" s="3">
        <v>0.34823486486622657</v>
      </c>
      <c r="B79" s="3">
        <f t="shared" si="6"/>
        <v>18.04954819198085</v>
      </c>
      <c r="M79" s="3">
        <f t="shared" si="7"/>
        <v>14.431324955779512</v>
      </c>
      <c r="N79" s="2">
        <f t="shared" si="8"/>
        <v>0.14000000000000001</v>
      </c>
    </row>
    <row r="80" spans="1:14" x14ac:dyDescent="0.25">
      <c r="A80" s="3">
        <v>0.11732468715613198</v>
      </c>
      <c r="B80" s="3">
        <f t="shared" si="6"/>
        <v>14.057663739430737</v>
      </c>
      <c r="M80" s="3">
        <f t="shared" si="7"/>
        <v>14.443942409588015</v>
      </c>
      <c r="N80" s="2">
        <f t="shared" si="8"/>
        <v>0.14199999999999999</v>
      </c>
    </row>
    <row r="81" spans="1:14" x14ac:dyDescent="0.25">
      <c r="A81" s="3">
        <v>0.60129025645733258</v>
      </c>
      <c r="B81" s="3">
        <f t="shared" si="6"/>
        <v>21.283440963509715</v>
      </c>
      <c r="M81" s="3">
        <f t="shared" si="7"/>
        <v>14.61838816979272</v>
      </c>
      <c r="N81" s="2">
        <f t="shared" si="8"/>
        <v>0.14399999999999999</v>
      </c>
    </row>
    <row r="82" spans="1:14" x14ac:dyDescent="0.25">
      <c r="A82" s="3">
        <v>0.16780200774923881</v>
      </c>
      <c r="B82" s="3">
        <f t="shared" si="6"/>
        <v>15.185562821583952</v>
      </c>
      <c r="M82" s="3">
        <f t="shared" si="7"/>
        <v>14.729991923426365</v>
      </c>
      <c r="N82" s="2">
        <f t="shared" si="8"/>
        <v>0.14599999999999999</v>
      </c>
    </row>
    <row r="83" spans="1:14" x14ac:dyDescent="0.25">
      <c r="A83" s="3">
        <v>0.78800802405544113</v>
      </c>
      <c r="B83" s="3">
        <f t="shared" si="6"/>
        <v>23.997643155017766</v>
      </c>
      <c r="M83" s="3">
        <f t="shared" si="7"/>
        <v>14.741982290430645</v>
      </c>
      <c r="N83" s="2">
        <f t="shared" si="8"/>
        <v>0.14799999999999999</v>
      </c>
    </row>
    <row r="84" spans="1:14" x14ac:dyDescent="0.25">
      <c r="A84" s="3">
        <v>0.31645259046622742</v>
      </c>
      <c r="B84" s="3">
        <f t="shared" si="6"/>
        <v>17.611791045273154</v>
      </c>
      <c r="M84" s="3">
        <f t="shared" si="7"/>
        <v>14.90971552925768</v>
      </c>
      <c r="N84" s="2">
        <f t="shared" si="8"/>
        <v>0.15</v>
      </c>
    </row>
    <row r="85" spans="1:14" x14ac:dyDescent="0.25">
      <c r="A85" s="3">
        <v>0.45585475756058669</v>
      </c>
      <c r="B85" s="3">
        <f t="shared" si="6"/>
        <v>19.445587450349109</v>
      </c>
      <c r="M85" s="3">
        <f t="shared" si="7"/>
        <v>14.962489186718162</v>
      </c>
      <c r="N85" s="2">
        <f t="shared" si="8"/>
        <v>0.152</v>
      </c>
    </row>
    <row r="86" spans="1:14" x14ac:dyDescent="0.25">
      <c r="A86" s="3">
        <v>0.55783901890933907</v>
      </c>
      <c r="B86" s="3">
        <f t="shared" si="6"/>
        <v>20.727462973076772</v>
      </c>
      <c r="M86" s="3">
        <f t="shared" si="7"/>
        <v>14.971999893987487</v>
      </c>
      <c r="N86" s="2">
        <f t="shared" si="8"/>
        <v>0.154</v>
      </c>
    </row>
    <row r="87" spans="1:14" x14ac:dyDescent="0.25">
      <c r="A87" s="3">
        <v>0.40342664780404514</v>
      </c>
      <c r="B87" s="3">
        <f t="shared" si="6"/>
        <v>18.777562588873717</v>
      </c>
      <c r="M87" s="3">
        <f t="shared" si="7"/>
        <v>15.011780223895084</v>
      </c>
      <c r="N87" s="2">
        <f t="shared" si="8"/>
        <v>0.156</v>
      </c>
    </row>
    <row r="88" spans="1:14" x14ac:dyDescent="0.25">
      <c r="A88" s="3">
        <v>0.10402699539072879</v>
      </c>
      <c r="B88" s="3">
        <f t="shared" si="6"/>
        <v>13.70532749352974</v>
      </c>
      <c r="M88" s="3">
        <f t="shared" si="7"/>
        <v>15.021779256919256</v>
      </c>
      <c r="N88" s="2">
        <f t="shared" si="8"/>
        <v>0.158</v>
      </c>
    </row>
    <row r="89" spans="1:14" x14ac:dyDescent="0.25">
      <c r="A89" s="3">
        <v>0.89178326278057385</v>
      </c>
      <c r="B89" s="3">
        <f t="shared" si="6"/>
        <v>26.180337497314063</v>
      </c>
      <c r="M89" s="3">
        <f t="shared" si="7"/>
        <v>15.038730435087727</v>
      </c>
      <c r="N89" s="2">
        <f t="shared" si="8"/>
        <v>0.16</v>
      </c>
    </row>
    <row r="90" spans="1:14" x14ac:dyDescent="0.25">
      <c r="A90" s="3">
        <v>4.329572631547407E-2</v>
      </c>
      <c r="B90" s="3">
        <f t="shared" si="6"/>
        <v>11.431707222160428</v>
      </c>
      <c r="M90" s="3">
        <f t="shared" si="7"/>
        <v>15.137217381541731</v>
      </c>
      <c r="N90" s="2">
        <f t="shared" si="8"/>
        <v>0.16200000000000001</v>
      </c>
    </row>
    <row r="91" spans="1:14" x14ac:dyDescent="0.25">
      <c r="A91" s="3">
        <v>0.56674556579141511</v>
      </c>
      <c r="B91" s="3">
        <f t="shared" si="6"/>
        <v>20.840472930500958</v>
      </c>
      <c r="M91" s="3">
        <f t="shared" si="7"/>
        <v>15.154969747270284</v>
      </c>
      <c r="N91" s="2">
        <f t="shared" si="8"/>
        <v>0.16400000000000001</v>
      </c>
    </row>
    <row r="92" spans="1:14" x14ac:dyDescent="0.25">
      <c r="A92" s="3">
        <v>0.41259895345384534</v>
      </c>
      <c r="B92" s="3">
        <f t="shared" si="6"/>
        <v>18.895677289367871</v>
      </c>
      <c r="M92" s="3">
        <f t="shared" si="7"/>
        <v>15.185562821583952</v>
      </c>
      <c r="N92" s="2">
        <f t="shared" si="8"/>
        <v>0.16600000000000001</v>
      </c>
    </row>
    <row r="93" spans="1:14" x14ac:dyDescent="0.25">
      <c r="A93" s="3">
        <v>0.2916777385424737</v>
      </c>
      <c r="B93" s="3">
        <f t="shared" si="6"/>
        <v>17.257549878145149</v>
      </c>
      <c r="M93" s="3">
        <f t="shared" si="7"/>
        <v>15.198690927413708</v>
      </c>
      <c r="N93" s="2">
        <f t="shared" si="8"/>
        <v>0.16800000000000001</v>
      </c>
    </row>
    <row r="94" spans="1:14" x14ac:dyDescent="0.25">
      <c r="A94" s="3">
        <v>0.12014827102031667</v>
      </c>
      <c r="B94" s="3">
        <f t="shared" si="6"/>
        <v>14.128770452482748</v>
      </c>
      <c r="M94" s="3">
        <f t="shared" si="7"/>
        <v>15.21576374315617</v>
      </c>
      <c r="N94" s="2">
        <f t="shared" si="8"/>
        <v>0.17</v>
      </c>
    </row>
    <row r="95" spans="1:14" x14ac:dyDescent="0.25">
      <c r="A95" s="3">
        <v>0.13323865728450823</v>
      </c>
      <c r="B95" s="3">
        <f t="shared" si="6"/>
        <v>14.443942409588015</v>
      </c>
      <c r="M95" s="3">
        <f t="shared" si="7"/>
        <v>15.331884445250815</v>
      </c>
      <c r="N95" s="2">
        <f t="shared" si="8"/>
        <v>0.17199999999999999</v>
      </c>
    </row>
    <row r="96" spans="1:14" x14ac:dyDescent="0.25">
      <c r="A96" s="3">
        <v>7.7880867666572429E-2</v>
      </c>
      <c r="B96" s="3">
        <f t="shared" si="6"/>
        <v>12.902644821170981</v>
      </c>
      <c r="M96" s="3">
        <f t="shared" si="7"/>
        <v>15.363740350071671</v>
      </c>
      <c r="N96" s="2">
        <f t="shared" si="8"/>
        <v>0.17399999999999999</v>
      </c>
    </row>
    <row r="97" spans="1:14" x14ac:dyDescent="0.25">
      <c r="A97" s="3">
        <v>0.87321784815946168</v>
      </c>
      <c r="B97" s="3">
        <f t="shared" si="6"/>
        <v>25.708673606813406</v>
      </c>
      <c r="M97" s="3">
        <f t="shared" si="7"/>
        <v>15.483460317371538</v>
      </c>
      <c r="N97" s="2">
        <f t="shared" si="8"/>
        <v>0.17599999999999999</v>
      </c>
    </row>
    <row r="98" spans="1:14" x14ac:dyDescent="0.25">
      <c r="A98" s="3">
        <v>0.20444959520738903</v>
      </c>
      <c r="B98" s="3">
        <f t="shared" si="6"/>
        <v>15.870838162806089</v>
      </c>
      <c r="M98" s="3">
        <f t="shared" si="7"/>
        <v>15.505231296554117</v>
      </c>
      <c r="N98" s="2">
        <f t="shared" si="8"/>
        <v>0.17799999999999999</v>
      </c>
    </row>
    <row r="99" spans="1:14" x14ac:dyDescent="0.25">
      <c r="A99" s="3">
        <v>0.47161507119024304</v>
      </c>
      <c r="B99" s="3">
        <f t="shared" si="6"/>
        <v>19.643946981936413</v>
      </c>
      <c r="M99" s="3">
        <f t="shared" si="7"/>
        <v>15.593302443540086</v>
      </c>
      <c r="N99" s="2">
        <f t="shared" si="8"/>
        <v>0.18</v>
      </c>
    </row>
    <row r="100" spans="1:14" x14ac:dyDescent="0.25">
      <c r="A100" s="3">
        <v>0.80925462138352811</v>
      </c>
      <c r="B100" s="3">
        <f t="shared" si="6"/>
        <v>24.375764128874984</v>
      </c>
      <c r="M100" s="3">
        <f t="shared" si="7"/>
        <v>15.691605218783938</v>
      </c>
      <c r="N100" s="2">
        <f t="shared" si="8"/>
        <v>0.182</v>
      </c>
    </row>
    <row r="101" spans="1:14" x14ac:dyDescent="0.25">
      <c r="A101" s="3">
        <v>0.83118762539881297</v>
      </c>
      <c r="B101" s="3">
        <f t="shared" si="6"/>
        <v>24.794344942830151</v>
      </c>
      <c r="M101" s="3">
        <f t="shared" si="7"/>
        <v>15.792055381406449</v>
      </c>
      <c r="N101" s="2">
        <f t="shared" si="8"/>
        <v>0.184</v>
      </c>
    </row>
    <row r="102" spans="1:14" x14ac:dyDescent="0.25">
      <c r="A102" s="3">
        <v>0.84315473137490971</v>
      </c>
      <c r="B102" s="3">
        <f t="shared" si="6"/>
        <v>25.037541852880128</v>
      </c>
      <c r="M102" s="3">
        <f t="shared" si="7"/>
        <v>15.844628711748625</v>
      </c>
      <c r="N102" s="2">
        <f t="shared" si="8"/>
        <v>0.186</v>
      </c>
    </row>
    <row r="103" spans="1:14" x14ac:dyDescent="0.25">
      <c r="A103" s="3">
        <v>0.52612012614335879</v>
      </c>
      <c r="B103" s="3">
        <f t="shared" si="6"/>
        <v>20.327601476675152</v>
      </c>
      <c r="M103" s="3">
        <f t="shared" si="7"/>
        <v>15.870838162806089</v>
      </c>
      <c r="N103" s="2">
        <f t="shared" si="8"/>
        <v>0.188</v>
      </c>
    </row>
    <row r="104" spans="1:14" x14ac:dyDescent="0.25">
      <c r="A104" s="3">
        <v>0.45111468893567785</v>
      </c>
      <c r="B104" s="3">
        <f t="shared" si="6"/>
        <v>19.385772086805595</v>
      </c>
      <c r="M104" s="3">
        <f t="shared" si="7"/>
        <v>15.907137937305118</v>
      </c>
      <c r="N104" s="2">
        <f t="shared" si="8"/>
        <v>0.19</v>
      </c>
    </row>
    <row r="105" spans="1:14" x14ac:dyDescent="0.25">
      <c r="A105" s="3">
        <v>0.26048147388860565</v>
      </c>
      <c r="B105" s="3">
        <f t="shared" si="6"/>
        <v>16.7906912209701</v>
      </c>
      <c r="M105" s="3">
        <f t="shared" si="7"/>
        <v>15.968025962027102</v>
      </c>
      <c r="N105" s="2">
        <f t="shared" si="8"/>
        <v>0.192</v>
      </c>
    </row>
    <row r="106" spans="1:14" x14ac:dyDescent="0.25">
      <c r="A106" s="3">
        <v>0.2556096368003028</v>
      </c>
      <c r="B106" s="3">
        <f t="shared" si="6"/>
        <v>16.715298262748306</v>
      </c>
      <c r="M106" s="3">
        <f t="shared" si="7"/>
        <v>15.971938140547721</v>
      </c>
      <c r="N106" s="2">
        <f t="shared" si="8"/>
        <v>0.19400000000000001</v>
      </c>
    </row>
    <row r="107" spans="1:14" x14ac:dyDescent="0.25">
      <c r="A107" s="3">
        <v>0.62085723938039328</v>
      </c>
      <c r="B107" s="3">
        <f t="shared" si="6"/>
        <v>21.538664906979609</v>
      </c>
      <c r="M107" s="3">
        <f t="shared" si="7"/>
        <v>16.000624323558213</v>
      </c>
      <c r="N107" s="2">
        <f t="shared" si="8"/>
        <v>0.19600000000000001</v>
      </c>
    </row>
    <row r="108" spans="1:14" x14ac:dyDescent="0.25">
      <c r="A108" s="3">
        <v>0.56272779782317262</v>
      </c>
      <c r="B108" s="3">
        <f t="shared" si="6"/>
        <v>20.789444122557484</v>
      </c>
      <c r="M108" s="3">
        <f t="shared" si="7"/>
        <v>16.050074509117923</v>
      </c>
      <c r="N108" s="2">
        <f t="shared" si="8"/>
        <v>0.19800000000000001</v>
      </c>
    </row>
    <row r="109" spans="1:14" x14ac:dyDescent="0.25">
      <c r="A109" s="3">
        <v>0.29238615832214798</v>
      </c>
      <c r="B109" s="3">
        <f t="shared" si="6"/>
        <v>17.267863995607794</v>
      </c>
      <c r="M109" s="3">
        <f t="shared" si="7"/>
        <v>16.147995261074307</v>
      </c>
      <c r="N109" s="2">
        <f t="shared" si="8"/>
        <v>0.2</v>
      </c>
    </row>
    <row r="110" spans="1:14" x14ac:dyDescent="0.25">
      <c r="A110" s="3">
        <v>0.47720873740293468</v>
      </c>
      <c r="B110" s="3">
        <f t="shared" si="6"/>
        <v>19.714198326558687</v>
      </c>
      <c r="M110" s="3">
        <f t="shared" si="7"/>
        <v>16.181774521632082</v>
      </c>
      <c r="N110" s="2">
        <f t="shared" si="8"/>
        <v>0.20200000000000001</v>
      </c>
    </row>
    <row r="111" spans="1:14" x14ac:dyDescent="0.25">
      <c r="A111" s="3">
        <v>0.3644187905884182</v>
      </c>
      <c r="B111" s="3">
        <f t="shared" si="6"/>
        <v>18.266638890175297</v>
      </c>
      <c r="M111" s="3">
        <f t="shared" si="7"/>
        <v>16.259634246106746</v>
      </c>
      <c r="N111" s="2">
        <f t="shared" si="8"/>
        <v>0.20399999999999999</v>
      </c>
    </row>
    <row r="112" spans="1:14" x14ac:dyDescent="0.25">
      <c r="A112" s="3">
        <v>0.86548027562946228</v>
      </c>
      <c r="B112" s="3">
        <f t="shared" si="6"/>
        <v>25.526386525063391</v>
      </c>
      <c r="M112" s="3">
        <f t="shared" si="7"/>
        <v>16.333323385692893</v>
      </c>
      <c r="N112" s="2">
        <f t="shared" si="8"/>
        <v>0.20599999999999999</v>
      </c>
    </row>
    <row r="113" spans="1:14" x14ac:dyDescent="0.25">
      <c r="A113" s="3">
        <v>0.16053683949383524</v>
      </c>
      <c r="B113" s="3">
        <f t="shared" si="6"/>
        <v>15.038730435087727</v>
      </c>
      <c r="M113" s="3">
        <f t="shared" si="7"/>
        <v>16.384827724793144</v>
      </c>
      <c r="N113" s="2">
        <f t="shared" si="8"/>
        <v>0.20799999999999999</v>
      </c>
    </row>
    <row r="114" spans="1:14" x14ac:dyDescent="0.25">
      <c r="A114" s="3">
        <v>0.88046532459681337</v>
      </c>
      <c r="B114" s="3">
        <f t="shared" si="6"/>
        <v>25.886580655111327</v>
      </c>
      <c r="M114" s="3">
        <f t="shared" si="7"/>
        <v>16.416997483888874</v>
      </c>
      <c r="N114" s="2">
        <f t="shared" si="8"/>
        <v>0.21</v>
      </c>
    </row>
    <row r="115" spans="1:14" x14ac:dyDescent="0.25">
      <c r="A115" s="3">
        <v>1.170085178621505E-2</v>
      </c>
      <c r="B115" s="3">
        <f t="shared" si="6"/>
        <v>8.6659392486998144</v>
      </c>
      <c r="M115" s="3">
        <f t="shared" si="7"/>
        <v>16.431080607928468</v>
      </c>
      <c r="N115" s="2">
        <f t="shared" si="8"/>
        <v>0.21199999999999999</v>
      </c>
    </row>
    <row r="116" spans="1:14" x14ac:dyDescent="0.25">
      <c r="A116" s="3">
        <v>4.4552149304705413E-2</v>
      </c>
      <c r="B116" s="3">
        <f t="shared" si="6"/>
        <v>11.499292121919265</v>
      </c>
      <c r="M116" s="3">
        <f t="shared" si="7"/>
        <v>16.469996540651032</v>
      </c>
      <c r="N116" s="2">
        <f t="shared" si="8"/>
        <v>0.214</v>
      </c>
    </row>
    <row r="117" spans="1:14" x14ac:dyDescent="0.25">
      <c r="A117" s="3">
        <v>0.53925680495442707</v>
      </c>
      <c r="B117" s="3">
        <f t="shared" si="6"/>
        <v>20.492807812238357</v>
      </c>
      <c r="M117" s="3">
        <f t="shared" si="7"/>
        <v>16.501786734930363</v>
      </c>
      <c r="N117" s="2">
        <f t="shared" si="8"/>
        <v>0.216</v>
      </c>
    </row>
    <row r="118" spans="1:14" x14ac:dyDescent="0.25">
      <c r="A118" s="3">
        <v>0.24491093008794518</v>
      </c>
      <c r="B118" s="3">
        <f t="shared" si="6"/>
        <v>16.547039076225442</v>
      </c>
      <c r="M118" s="3">
        <f t="shared" si="7"/>
        <v>16.53184551087638</v>
      </c>
      <c r="N118" s="2">
        <f t="shared" si="8"/>
        <v>0.218</v>
      </c>
    </row>
    <row r="119" spans="1:14" x14ac:dyDescent="0.25">
      <c r="A119" s="3">
        <v>0.14089155460935388</v>
      </c>
      <c r="B119" s="3">
        <f t="shared" si="6"/>
        <v>14.61838816979272</v>
      </c>
      <c r="M119" s="3">
        <f t="shared" si="7"/>
        <v>16.535258471809968</v>
      </c>
      <c r="N119" s="2">
        <f t="shared" si="8"/>
        <v>0.22</v>
      </c>
    </row>
    <row r="120" spans="1:14" x14ac:dyDescent="0.25">
      <c r="A120" s="3">
        <v>0.25800924034567796</v>
      </c>
      <c r="B120" s="3">
        <f t="shared" si="6"/>
        <v>16.752525026823637</v>
      </c>
      <c r="M120" s="3">
        <f t="shared" si="7"/>
        <v>16.53564780512329</v>
      </c>
      <c r="N120" s="2">
        <f t="shared" si="8"/>
        <v>0.222</v>
      </c>
    </row>
    <row r="121" spans="1:14" x14ac:dyDescent="0.25">
      <c r="A121" s="3">
        <v>3.9559176472781399E-2</v>
      </c>
      <c r="B121" s="3">
        <f t="shared" si="6"/>
        <v>11.220876717749574</v>
      </c>
      <c r="M121" s="3">
        <f t="shared" si="7"/>
        <v>16.547039076225442</v>
      </c>
      <c r="N121" s="2">
        <f t="shared" si="8"/>
        <v>0.224</v>
      </c>
    </row>
    <row r="122" spans="1:14" x14ac:dyDescent="0.25">
      <c r="A122" s="3">
        <v>0.61745573701538792</v>
      </c>
      <c r="B122" s="3">
        <f t="shared" si="6"/>
        <v>21.494027029515344</v>
      </c>
      <c r="M122" s="3">
        <f t="shared" si="7"/>
        <v>16.621923235665864</v>
      </c>
      <c r="N122" s="2">
        <f t="shared" si="8"/>
        <v>0.22600000000000001</v>
      </c>
    </row>
    <row r="123" spans="1:14" x14ac:dyDescent="0.25">
      <c r="A123" s="3">
        <v>0.27699446618939028</v>
      </c>
      <c r="B123" s="3">
        <f t="shared" si="6"/>
        <v>17.041032918271746</v>
      </c>
      <c r="M123" s="3">
        <f t="shared" si="7"/>
        <v>16.681838334717934</v>
      </c>
      <c r="N123" s="2">
        <f t="shared" si="8"/>
        <v>0.22800000000000001</v>
      </c>
    </row>
    <row r="124" spans="1:14" x14ac:dyDescent="0.25">
      <c r="A124" s="3">
        <v>0.92933331366880056</v>
      </c>
      <c r="B124" s="3">
        <f t="shared" si="6"/>
        <v>27.35421884292845</v>
      </c>
      <c r="M124" s="3">
        <f t="shared" si="7"/>
        <v>16.691631515528535</v>
      </c>
      <c r="N124" s="2">
        <f t="shared" si="8"/>
        <v>0.23</v>
      </c>
    </row>
    <row r="125" spans="1:14" x14ac:dyDescent="0.25">
      <c r="A125" s="3">
        <v>0.63040435059748412</v>
      </c>
      <c r="B125" s="3">
        <f t="shared" si="6"/>
        <v>21.664622342771221</v>
      </c>
      <c r="M125" s="3">
        <f t="shared" si="7"/>
        <v>16.695164026201578</v>
      </c>
      <c r="N125" s="2">
        <f t="shared" si="8"/>
        <v>0.23200000000000001</v>
      </c>
    </row>
    <row r="126" spans="1:14" x14ac:dyDescent="0.25">
      <c r="A126" s="3">
        <v>0.80203984123242822</v>
      </c>
      <c r="B126" s="3">
        <f t="shared" si="6"/>
        <v>24.244649342829533</v>
      </c>
      <c r="M126" s="3">
        <f t="shared" si="7"/>
        <v>16.71443479999099</v>
      </c>
      <c r="N126" s="2">
        <f t="shared" si="8"/>
        <v>0.23400000000000001</v>
      </c>
    </row>
    <row r="127" spans="1:14" x14ac:dyDescent="0.25">
      <c r="A127" s="3">
        <v>7.6187311686346515E-2</v>
      </c>
      <c r="B127" s="3">
        <f t="shared" si="6"/>
        <v>12.844030012112732</v>
      </c>
      <c r="M127" s="3">
        <f t="shared" si="7"/>
        <v>16.715298262748306</v>
      </c>
      <c r="N127" s="2">
        <f t="shared" si="8"/>
        <v>0.23599999999999999</v>
      </c>
    </row>
    <row r="128" spans="1:14" x14ac:dyDescent="0.25">
      <c r="A128" s="3">
        <v>0.61503836217874941</v>
      </c>
      <c r="B128" s="3">
        <f t="shared" si="6"/>
        <v>21.462376282674835</v>
      </c>
      <c r="M128" s="3">
        <f t="shared" si="7"/>
        <v>16.752525026823637</v>
      </c>
      <c r="N128" s="2">
        <f t="shared" si="8"/>
        <v>0.23799999999999999</v>
      </c>
    </row>
    <row r="129" spans="1:14" x14ac:dyDescent="0.25">
      <c r="A129" s="3">
        <v>0.13269644283106419</v>
      </c>
      <c r="B129" s="3">
        <f t="shared" si="6"/>
        <v>14.431324955779512</v>
      </c>
      <c r="M129" s="3">
        <f t="shared" si="7"/>
        <v>16.784602481109765</v>
      </c>
      <c r="N129" s="2">
        <f t="shared" si="8"/>
        <v>0.24</v>
      </c>
    </row>
    <row r="130" spans="1:14" x14ac:dyDescent="0.25">
      <c r="A130" s="3">
        <v>0.96904826185165638</v>
      </c>
      <c r="B130" s="3">
        <f t="shared" si="6"/>
        <v>29.334932386008198</v>
      </c>
      <c r="M130" s="3">
        <f t="shared" si="7"/>
        <v>16.7906912209701</v>
      </c>
      <c r="N130" s="2">
        <f t="shared" si="8"/>
        <v>0.24199999999999999</v>
      </c>
    </row>
    <row r="131" spans="1:14" x14ac:dyDescent="0.25">
      <c r="A131" s="3">
        <v>0.46006290911263314</v>
      </c>
      <c r="B131" s="3">
        <f t="shared" si="6"/>
        <v>19.498623826500953</v>
      </c>
      <c r="M131" s="3">
        <f t="shared" si="7"/>
        <v>16.803549457512652</v>
      </c>
      <c r="N131" s="2">
        <f t="shared" si="8"/>
        <v>0.24399999999999999</v>
      </c>
    </row>
    <row r="132" spans="1:14" x14ac:dyDescent="0.25">
      <c r="A132" s="3">
        <v>0.90732189671859642</v>
      </c>
      <c r="B132" s="3">
        <f t="shared" si="6"/>
        <v>26.622211311429609</v>
      </c>
      <c r="M132" s="3">
        <f t="shared" si="7"/>
        <v>16.82422748372111</v>
      </c>
      <c r="N132" s="2">
        <f t="shared" si="8"/>
        <v>0.246</v>
      </c>
    </row>
    <row r="133" spans="1:14" x14ac:dyDescent="0.25">
      <c r="A133" s="3">
        <v>0.32097456444808281</v>
      </c>
      <c r="B133" s="3">
        <f t="shared" si="6"/>
        <v>17.675123388088387</v>
      </c>
      <c r="M133" s="3">
        <f t="shared" si="7"/>
        <v>16.884770157738632</v>
      </c>
      <c r="N133" s="2">
        <f t="shared" si="8"/>
        <v>0.248</v>
      </c>
    </row>
    <row r="134" spans="1:14" x14ac:dyDescent="0.25">
      <c r="A134" s="3">
        <v>0.31292240280296835</v>
      </c>
      <c r="B134" s="3">
        <f t="shared" si="6"/>
        <v>17.562081938731019</v>
      </c>
      <c r="M134" s="3">
        <f t="shared" si="7"/>
        <v>16.949748309586944</v>
      </c>
      <c r="N134" s="2">
        <f t="shared" si="8"/>
        <v>0.25</v>
      </c>
    </row>
    <row r="135" spans="1:14" x14ac:dyDescent="0.25">
      <c r="A135" s="3">
        <v>0.73971865379180834</v>
      </c>
      <c r="B135" s="3">
        <f t="shared" si="6"/>
        <v>23.212391362099297</v>
      </c>
      <c r="M135" s="3">
        <f t="shared" si="7"/>
        <v>16.957107335685709</v>
      </c>
      <c r="N135" s="2">
        <f t="shared" si="8"/>
        <v>0.252</v>
      </c>
    </row>
    <row r="136" spans="1:14" x14ac:dyDescent="0.25">
      <c r="A136" s="3">
        <v>0.30294689686936105</v>
      </c>
      <c r="B136" s="3">
        <f t="shared" si="6"/>
        <v>17.420281945998259</v>
      </c>
      <c r="M136" s="3">
        <f t="shared" si="7"/>
        <v>17.035927058345411</v>
      </c>
      <c r="N136" s="2">
        <f t="shared" si="8"/>
        <v>0.254</v>
      </c>
    </row>
    <row r="137" spans="1:14" x14ac:dyDescent="0.25">
      <c r="A137" s="3">
        <v>0.99909467912740624</v>
      </c>
      <c r="B137" s="3">
        <f t="shared" si="6"/>
        <v>35.598265210303808</v>
      </c>
      <c r="M137" s="3">
        <f t="shared" si="7"/>
        <v>17.041032918271746</v>
      </c>
      <c r="N137" s="2">
        <f t="shared" si="8"/>
        <v>0.25600000000000001</v>
      </c>
    </row>
    <row r="138" spans="1:14" x14ac:dyDescent="0.25">
      <c r="A138" s="3">
        <v>0.85775925996930769</v>
      </c>
      <c r="B138" s="3">
        <f t="shared" si="6"/>
        <v>25.351531272507501</v>
      </c>
      <c r="M138" s="3">
        <f t="shared" si="7"/>
        <v>17.058765008777112</v>
      </c>
      <c r="N138" s="2">
        <f t="shared" si="8"/>
        <v>0.25800000000000001</v>
      </c>
    </row>
    <row r="139" spans="1:14" x14ac:dyDescent="0.25">
      <c r="A139" s="3">
        <v>0.99980072618805671</v>
      </c>
      <c r="B139" s="3">
        <f t="shared" ref="B139:B202" si="9">_xlfn.NORM.INV(A139,$B$3,$B$4)</f>
        <v>37.705218296721746</v>
      </c>
      <c r="M139" s="3">
        <f t="shared" ref="M139:M202" si="10">SMALL($B$10:$B$509,ROW()-9)</f>
        <v>17.108743155623671</v>
      </c>
      <c r="N139" s="2">
        <f t="shared" ref="N139:N202" si="11">(ROW()-9)/500</f>
        <v>0.26</v>
      </c>
    </row>
    <row r="140" spans="1:14" x14ac:dyDescent="0.25">
      <c r="A140" s="3">
        <v>0.65649099218383511</v>
      </c>
      <c r="B140" s="3">
        <f t="shared" si="9"/>
        <v>22.014525661248253</v>
      </c>
      <c r="M140" s="3">
        <f t="shared" si="10"/>
        <v>17.117974157258661</v>
      </c>
      <c r="N140" s="2">
        <f t="shared" si="11"/>
        <v>0.26200000000000001</v>
      </c>
    </row>
    <row r="141" spans="1:14" x14ac:dyDescent="0.25">
      <c r="A141" s="3">
        <v>0.784341085559906</v>
      </c>
      <c r="B141" s="3">
        <f t="shared" si="9"/>
        <v>23.934692838873868</v>
      </c>
      <c r="M141" s="3">
        <f t="shared" si="10"/>
        <v>17.120845940233558</v>
      </c>
      <c r="N141" s="2">
        <f t="shared" si="11"/>
        <v>0.26400000000000001</v>
      </c>
    </row>
    <row r="142" spans="1:14" x14ac:dyDescent="0.25">
      <c r="A142" s="3">
        <v>0.37514511856057109</v>
      </c>
      <c r="B142" s="3">
        <f t="shared" si="9"/>
        <v>18.408716570702211</v>
      </c>
      <c r="M142" s="3">
        <f t="shared" si="10"/>
        <v>17.126742261985395</v>
      </c>
      <c r="N142" s="2">
        <f t="shared" si="11"/>
        <v>0.26600000000000001</v>
      </c>
    </row>
    <row r="143" spans="1:14" x14ac:dyDescent="0.25">
      <c r="A143" s="3">
        <v>0.1285043434405212</v>
      </c>
      <c r="B143" s="3">
        <f t="shared" si="9"/>
        <v>14.332551770394348</v>
      </c>
      <c r="M143" s="3">
        <f t="shared" si="10"/>
        <v>17.126989183970419</v>
      </c>
      <c r="N143" s="2">
        <f t="shared" si="11"/>
        <v>0.26800000000000002</v>
      </c>
    </row>
    <row r="144" spans="1:14" x14ac:dyDescent="0.25">
      <c r="A144" s="3">
        <v>0.7016813656138553</v>
      </c>
      <c r="B144" s="3">
        <f t="shared" si="9"/>
        <v>22.646212276581757</v>
      </c>
      <c r="M144" s="3">
        <f t="shared" si="10"/>
        <v>17.12781685133368</v>
      </c>
      <c r="N144" s="2">
        <f t="shared" si="11"/>
        <v>0.27</v>
      </c>
    </row>
    <row r="145" spans="1:14" x14ac:dyDescent="0.25">
      <c r="A145" s="3">
        <v>0.28276349120557964</v>
      </c>
      <c r="B145" s="3">
        <f t="shared" si="9"/>
        <v>17.126742261985395</v>
      </c>
      <c r="M145" s="3">
        <f t="shared" si="10"/>
        <v>17.136796149951682</v>
      </c>
      <c r="N145" s="2">
        <f t="shared" si="11"/>
        <v>0.27200000000000002</v>
      </c>
    </row>
    <row r="146" spans="1:14" x14ac:dyDescent="0.25">
      <c r="A146" s="3">
        <v>0.1252815969910912</v>
      </c>
      <c r="B146" s="3">
        <f t="shared" si="9"/>
        <v>14.25508746592228</v>
      </c>
      <c r="M146" s="3">
        <f t="shared" si="10"/>
        <v>17.144346864528131</v>
      </c>
      <c r="N146" s="2">
        <f t="shared" si="11"/>
        <v>0.27400000000000002</v>
      </c>
    </row>
    <row r="147" spans="1:14" x14ac:dyDescent="0.25">
      <c r="A147" s="3">
        <v>3.550063549123561E-2</v>
      </c>
      <c r="B147" s="3">
        <f t="shared" si="9"/>
        <v>10.972653359950149</v>
      </c>
      <c r="M147" s="3">
        <f t="shared" si="10"/>
        <v>17.174332050117975</v>
      </c>
      <c r="N147" s="2">
        <f t="shared" si="11"/>
        <v>0.27600000000000002</v>
      </c>
    </row>
    <row r="148" spans="1:14" x14ac:dyDescent="0.25">
      <c r="A148" s="3">
        <v>0.86762995951260558</v>
      </c>
      <c r="B148" s="3">
        <f t="shared" si="9"/>
        <v>25.576287630080223</v>
      </c>
      <c r="M148" s="3">
        <f t="shared" si="10"/>
        <v>17.229388614370734</v>
      </c>
      <c r="N148" s="2">
        <f t="shared" si="11"/>
        <v>0.27800000000000002</v>
      </c>
    </row>
    <row r="149" spans="1:14" x14ac:dyDescent="0.25">
      <c r="A149" s="3">
        <v>0.59479678730812457</v>
      </c>
      <c r="B149" s="3">
        <f t="shared" si="9"/>
        <v>21.199508742153636</v>
      </c>
      <c r="M149" s="3">
        <f t="shared" si="10"/>
        <v>17.257549878145149</v>
      </c>
      <c r="N149" s="2">
        <f t="shared" si="11"/>
        <v>0.28000000000000003</v>
      </c>
    </row>
    <row r="150" spans="1:14" x14ac:dyDescent="0.25">
      <c r="A150" s="3">
        <v>0.27665262178526595</v>
      </c>
      <c r="B150" s="3">
        <f t="shared" si="9"/>
        <v>17.035927058345411</v>
      </c>
      <c r="M150" s="3">
        <f t="shared" si="10"/>
        <v>17.257813549843764</v>
      </c>
      <c r="N150" s="2">
        <f t="shared" si="11"/>
        <v>0.28199999999999997</v>
      </c>
    </row>
    <row r="151" spans="1:14" x14ac:dyDescent="0.25">
      <c r="A151" s="3">
        <v>0.45149267089668599</v>
      </c>
      <c r="B151" s="3">
        <f t="shared" si="9"/>
        <v>19.390544989617801</v>
      </c>
      <c r="M151" s="3">
        <f t="shared" si="10"/>
        <v>17.262364072377082</v>
      </c>
      <c r="N151" s="2">
        <f t="shared" si="11"/>
        <v>0.28399999999999997</v>
      </c>
    </row>
    <row r="152" spans="1:14" x14ac:dyDescent="0.25">
      <c r="A152" s="3">
        <v>0.52568827595297252</v>
      </c>
      <c r="B152" s="3">
        <f t="shared" si="9"/>
        <v>20.322177598845766</v>
      </c>
      <c r="M152" s="3">
        <f t="shared" si="10"/>
        <v>17.267863995607794</v>
      </c>
      <c r="N152" s="2">
        <f t="shared" si="11"/>
        <v>0.28599999999999998</v>
      </c>
    </row>
    <row r="153" spans="1:14" x14ac:dyDescent="0.25">
      <c r="A153" s="3">
        <v>0.24419543124206844</v>
      </c>
      <c r="B153" s="3">
        <f t="shared" si="9"/>
        <v>16.53564780512329</v>
      </c>
      <c r="M153" s="3">
        <f t="shared" si="10"/>
        <v>17.376217433342664</v>
      </c>
      <c r="N153" s="2">
        <f t="shared" si="11"/>
        <v>0.28799999999999998</v>
      </c>
    </row>
    <row r="154" spans="1:14" x14ac:dyDescent="0.25">
      <c r="A154" s="3">
        <v>0.73191038602951364</v>
      </c>
      <c r="B154" s="3">
        <f t="shared" si="9"/>
        <v>23.093005113722231</v>
      </c>
      <c r="M154" s="3">
        <f t="shared" si="10"/>
        <v>17.420281945998259</v>
      </c>
      <c r="N154" s="2">
        <f t="shared" si="11"/>
        <v>0.28999999999999998</v>
      </c>
    </row>
    <row r="155" spans="1:14" x14ac:dyDescent="0.25">
      <c r="A155" s="3">
        <v>7.1168884395920173E-3</v>
      </c>
      <c r="B155" s="3">
        <f t="shared" si="9"/>
        <v>7.7434558090012224</v>
      </c>
      <c r="M155" s="3">
        <f t="shared" si="10"/>
        <v>17.456617629974481</v>
      </c>
      <c r="N155" s="2">
        <f t="shared" si="11"/>
        <v>0.29199999999999998</v>
      </c>
    </row>
    <row r="156" spans="1:14" x14ac:dyDescent="0.25">
      <c r="A156" s="3">
        <v>0.77426473479979918</v>
      </c>
      <c r="B156" s="3">
        <f t="shared" si="9"/>
        <v>23.764828461668365</v>
      </c>
      <c r="M156" s="3">
        <f t="shared" si="10"/>
        <v>17.501618658376795</v>
      </c>
      <c r="N156" s="2">
        <f t="shared" si="11"/>
        <v>0.29399999999999998</v>
      </c>
    </row>
    <row r="157" spans="1:14" x14ac:dyDescent="0.25">
      <c r="A157" s="3">
        <v>0.84631524846349671</v>
      </c>
      <c r="B157" s="3">
        <f t="shared" si="9"/>
        <v>25.103785828255816</v>
      </c>
      <c r="M157" s="3">
        <f t="shared" si="10"/>
        <v>17.52348288250143</v>
      </c>
      <c r="N157" s="2">
        <f t="shared" si="11"/>
        <v>0.29599999999999999</v>
      </c>
    </row>
    <row r="158" spans="1:14" x14ac:dyDescent="0.25">
      <c r="A158" s="3">
        <v>0.80234301322322821</v>
      </c>
      <c r="B158" s="3">
        <f t="shared" si="9"/>
        <v>24.250099940561505</v>
      </c>
      <c r="M158" s="3">
        <f t="shared" si="10"/>
        <v>17.562081938731019</v>
      </c>
      <c r="N158" s="2">
        <f t="shared" si="11"/>
        <v>0.29799999999999999</v>
      </c>
    </row>
    <row r="159" spans="1:14" x14ac:dyDescent="0.25">
      <c r="A159" s="3">
        <v>0.56807408480655563</v>
      </c>
      <c r="B159" s="3">
        <f t="shared" si="9"/>
        <v>20.857365181198034</v>
      </c>
      <c r="M159" s="3">
        <f t="shared" si="10"/>
        <v>17.606504606993038</v>
      </c>
      <c r="N159" s="2">
        <f t="shared" si="11"/>
        <v>0.3</v>
      </c>
    </row>
    <row r="160" spans="1:14" x14ac:dyDescent="0.25">
      <c r="A160" s="3">
        <v>7.9520203768471687E-3</v>
      </c>
      <c r="B160" s="3">
        <f t="shared" si="9"/>
        <v>7.9444488324440812</v>
      </c>
      <c r="M160" s="3">
        <f t="shared" si="10"/>
        <v>17.607936462302625</v>
      </c>
      <c r="N160" s="2">
        <f t="shared" si="11"/>
        <v>0.30199999999999999</v>
      </c>
    </row>
    <row r="161" spans="1:14" x14ac:dyDescent="0.25">
      <c r="A161" s="3">
        <v>0.74859471022115109</v>
      </c>
      <c r="B161" s="3">
        <f t="shared" si="9"/>
        <v>23.350370303602784</v>
      </c>
      <c r="M161" s="3">
        <f t="shared" si="10"/>
        <v>17.611791045273154</v>
      </c>
      <c r="N161" s="2">
        <f t="shared" si="11"/>
        <v>0.30399999999999999</v>
      </c>
    </row>
    <row r="162" spans="1:14" x14ac:dyDescent="0.25">
      <c r="A162" s="3">
        <v>0.7005208933492989</v>
      </c>
      <c r="B162" s="3">
        <f t="shared" si="9"/>
        <v>22.629496226683049</v>
      </c>
      <c r="M162" s="3">
        <f t="shared" si="10"/>
        <v>17.616052238473674</v>
      </c>
      <c r="N162" s="2">
        <f t="shared" si="11"/>
        <v>0.30599999999999999</v>
      </c>
    </row>
    <row r="163" spans="1:14" x14ac:dyDescent="0.25">
      <c r="A163" s="3">
        <v>0.74606170057575372</v>
      </c>
      <c r="B163" s="3">
        <f t="shared" si="9"/>
        <v>23.310738262198594</v>
      </c>
      <c r="M163" s="3">
        <f t="shared" si="10"/>
        <v>17.667154340475857</v>
      </c>
      <c r="N163" s="2">
        <f t="shared" si="11"/>
        <v>0.308</v>
      </c>
    </row>
    <row r="164" spans="1:14" x14ac:dyDescent="0.25">
      <c r="A164" s="3">
        <v>0.82631319015016935</v>
      </c>
      <c r="B164" s="3">
        <f t="shared" si="9"/>
        <v>24.698479004113217</v>
      </c>
      <c r="M164" s="3">
        <f t="shared" si="10"/>
        <v>17.675123388088387</v>
      </c>
      <c r="N164" s="2">
        <f t="shared" si="11"/>
        <v>0.31</v>
      </c>
    </row>
    <row r="165" spans="1:14" x14ac:dyDescent="0.25">
      <c r="A165" s="3">
        <v>0.29200829939885331</v>
      </c>
      <c r="B165" s="3">
        <f t="shared" si="9"/>
        <v>17.262364072377082</v>
      </c>
      <c r="M165" s="3">
        <f t="shared" si="10"/>
        <v>17.79956263686449</v>
      </c>
      <c r="N165" s="2">
        <f t="shared" si="11"/>
        <v>0.312</v>
      </c>
    </row>
    <row r="166" spans="1:14" x14ac:dyDescent="0.25">
      <c r="A166" s="3">
        <v>0.35493342633710068</v>
      </c>
      <c r="B166" s="3">
        <f t="shared" si="9"/>
        <v>18.139825417670256</v>
      </c>
      <c r="M166" s="3">
        <f t="shared" si="10"/>
        <v>17.83505832254961</v>
      </c>
      <c r="N166" s="2">
        <f t="shared" si="11"/>
        <v>0.314</v>
      </c>
    </row>
    <row r="167" spans="1:14" x14ac:dyDescent="0.25">
      <c r="A167" s="3">
        <v>0.56192016488769458</v>
      </c>
      <c r="B167" s="3">
        <f t="shared" si="9"/>
        <v>20.779196638946384</v>
      </c>
      <c r="M167" s="3">
        <f t="shared" si="10"/>
        <v>17.858320664186689</v>
      </c>
      <c r="N167" s="2">
        <f t="shared" si="11"/>
        <v>0.316</v>
      </c>
    </row>
    <row r="168" spans="1:14" x14ac:dyDescent="0.25">
      <c r="A168" s="3">
        <v>0.96870192614529793</v>
      </c>
      <c r="B168" s="3">
        <f t="shared" si="9"/>
        <v>29.31024627834028</v>
      </c>
      <c r="M168" s="3">
        <f t="shared" si="10"/>
        <v>17.85988042729613</v>
      </c>
      <c r="N168" s="2">
        <f t="shared" si="11"/>
        <v>0.318</v>
      </c>
    </row>
    <row r="169" spans="1:14" x14ac:dyDescent="0.25">
      <c r="A169" s="3">
        <v>0.69179353625473472</v>
      </c>
      <c r="B169" s="3">
        <f t="shared" si="9"/>
        <v>22.50470300343164</v>
      </c>
      <c r="M169" s="3">
        <f t="shared" si="10"/>
        <v>17.862909359648921</v>
      </c>
      <c r="N169" s="2">
        <f t="shared" si="11"/>
        <v>0.32</v>
      </c>
    </row>
    <row r="170" spans="1:14" x14ac:dyDescent="0.25">
      <c r="A170" s="3">
        <v>0.50306179540670259</v>
      </c>
      <c r="B170" s="3">
        <f t="shared" si="9"/>
        <v>20.038374291414243</v>
      </c>
      <c r="M170" s="3">
        <f t="shared" si="10"/>
        <v>17.986758745745803</v>
      </c>
      <c r="N170" s="2">
        <f t="shared" si="11"/>
        <v>0.32200000000000001</v>
      </c>
    </row>
    <row r="171" spans="1:14" x14ac:dyDescent="0.25">
      <c r="A171" s="3">
        <v>0.45951643494553795</v>
      </c>
      <c r="B171" s="3">
        <f t="shared" si="9"/>
        <v>19.491739790487976</v>
      </c>
      <c r="M171" s="3">
        <f t="shared" si="10"/>
        <v>17.987701995694746</v>
      </c>
      <c r="N171" s="2">
        <f t="shared" si="11"/>
        <v>0.32400000000000001</v>
      </c>
    </row>
    <row r="172" spans="1:14" x14ac:dyDescent="0.25">
      <c r="A172" s="3">
        <v>0.21189157264221881</v>
      </c>
      <c r="B172" s="3">
        <f t="shared" si="9"/>
        <v>16.000624323558213</v>
      </c>
      <c r="M172" s="3">
        <f t="shared" si="10"/>
        <v>18.000411426061973</v>
      </c>
      <c r="N172" s="2">
        <f t="shared" si="11"/>
        <v>0.32600000000000001</v>
      </c>
    </row>
    <row r="173" spans="1:14" x14ac:dyDescent="0.25">
      <c r="A173" s="3">
        <v>0.85150707936718473</v>
      </c>
      <c r="B173" s="3">
        <f t="shared" si="9"/>
        <v>25.214594652357441</v>
      </c>
      <c r="M173" s="3">
        <f t="shared" si="10"/>
        <v>18.03523814651701</v>
      </c>
      <c r="N173" s="2">
        <f t="shared" si="11"/>
        <v>0.32800000000000001</v>
      </c>
    </row>
    <row r="174" spans="1:14" x14ac:dyDescent="0.25">
      <c r="A174" s="3">
        <v>0.36975513278208194</v>
      </c>
      <c r="B174" s="3">
        <f t="shared" si="9"/>
        <v>18.33749023718147</v>
      </c>
      <c r="M174" s="3">
        <f t="shared" si="10"/>
        <v>18.04954819198085</v>
      </c>
      <c r="N174" s="2">
        <f t="shared" si="11"/>
        <v>0.33</v>
      </c>
    </row>
    <row r="175" spans="1:14" x14ac:dyDescent="0.25">
      <c r="A175" s="3">
        <v>8.2980720729497803E-2</v>
      </c>
      <c r="B175" s="3">
        <f t="shared" si="9"/>
        <v>13.073511250014098</v>
      </c>
      <c r="M175" s="3">
        <f t="shared" si="10"/>
        <v>18.090554549173834</v>
      </c>
      <c r="N175" s="2">
        <f t="shared" si="11"/>
        <v>0.33200000000000002</v>
      </c>
    </row>
    <row r="176" spans="1:14" x14ac:dyDescent="0.25">
      <c r="A176" s="3">
        <v>0.63371218263538764</v>
      </c>
      <c r="B176" s="3">
        <f t="shared" si="9"/>
        <v>21.70850689162074</v>
      </c>
      <c r="M176" s="3">
        <f t="shared" si="10"/>
        <v>18.108270515160999</v>
      </c>
      <c r="N176" s="2">
        <f t="shared" si="11"/>
        <v>0.33400000000000002</v>
      </c>
    </row>
    <row r="177" spans="1:14" x14ac:dyDescent="0.25">
      <c r="A177" s="3">
        <v>0.93740866794175126</v>
      </c>
      <c r="B177" s="3">
        <f t="shared" si="9"/>
        <v>27.666891665055594</v>
      </c>
      <c r="M177" s="3">
        <f t="shared" si="10"/>
        <v>18.124998997435505</v>
      </c>
      <c r="N177" s="2">
        <f t="shared" si="11"/>
        <v>0.33600000000000002</v>
      </c>
    </row>
    <row r="178" spans="1:14" x14ac:dyDescent="0.25">
      <c r="A178" s="3">
        <v>0.65647486802199506</v>
      </c>
      <c r="B178" s="3">
        <f t="shared" si="9"/>
        <v>22.014306490133496</v>
      </c>
      <c r="M178" s="3">
        <f t="shared" si="10"/>
        <v>18.139825417670256</v>
      </c>
      <c r="N178" s="2">
        <f t="shared" si="11"/>
        <v>0.33800000000000002</v>
      </c>
    </row>
    <row r="179" spans="1:14" x14ac:dyDescent="0.25">
      <c r="A179" s="3">
        <v>0.82214697675258208</v>
      </c>
      <c r="B179" s="3">
        <f t="shared" si="9"/>
        <v>24.617890249363839</v>
      </c>
      <c r="M179" s="3">
        <f t="shared" si="10"/>
        <v>18.188158750724664</v>
      </c>
      <c r="N179" s="2">
        <f t="shared" si="11"/>
        <v>0.34</v>
      </c>
    </row>
    <row r="180" spans="1:14" x14ac:dyDescent="0.25">
      <c r="A180" s="3">
        <v>0.5734647031167297</v>
      </c>
      <c r="B180" s="3">
        <f t="shared" si="9"/>
        <v>20.926010042646723</v>
      </c>
      <c r="M180" s="3">
        <f t="shared" si="10"/>
        <v>18.250383742412012</v>
      </c>
      <c r="N180" s="2">
        <f t="shared" si="11"/>
        <v>0.34200000000000003</v>
      </c>
    </row>
    <row r="181" spans="1:14" x14ac:dyDescent="0.25">
      <c r="A181" s="3">
        <v>0.82078369772522708</v>
      </c>
      <c r="B181" s="3">
        <f t="shared" si="9"/>
        <v>24.591779175245442</v>
      </c>
      <c r="M181" s="3">
        <f t="shared" si="10"/>
        <v>18.266638890175297</v>
      </c>
      <c r="N181" s="2">
        <f t="shared" si="11"/>
        <v>0.34399999999999997</v>
      </c>
    </row>
    <row r="182" spans="1:14" x14ac:dyDescent="0.25">
      <c r="A182" s="3">
        <v>6.9831130412040809E-2</v>
      </c>
      <c r="B182" s="3">
        <f t="shared" si="9"/>
        <v>12.614750483126215</v>
      </c>
      <c r="M182" s="3">
        <f t="shared" si="10"/>
        <v>18.269260345522866</v>
      </c>
      <c r="N182" s="2">
        <f t="shared" si="11"/>
        <v>0.34599999999999997</v>
      </c>
    </row>
    <row r="183" spans="1:14" x14ac:dyDescent="0.25">
      <c r="A183" s="3">
        <v>0.6900903601726246</v>
      </c>
      <c r="B183" s="3">
        <f t="shared" si="9"/>
        <v>22.480532456285356</v>
      </c>
      <c r="M183" s="3">
        <f t="shared" si="10"/>
        <v>18.289084090240536</v>
      </c>
      <c r="N183" s="2">
        <f t="shared" si="11"/>
        <v>0.34799999999999998</v>
      </c>
    </row>
    <row r="184" spans="1:14" x14ac:dyDescent="0.25">
      <c r="A184" s="3">
        <v>0.70570126796971333</v>
      </c>
      <c r="B184" s="3">
        <f t="shared" si="9"/>
        <v>22.704348012786333</v>
      </c>
      <c r="M184" s="3">
        <f t="shared" si="10"/>
        <v>18.314945240653042</v>
      </c>
      <c r="N184" s="2">
        <f t="shared" si="11"/>
        <v>0.35</v>
      </c>
    </row>
    <row r="185" spans="1:14" x14ac:dyDescent="0.25">
      <c r="A185" s="3">
        <v>0.74813823259141388</v>
      </c>
      <c r="B185" s="3">
        <f t="shared" si="9"/>
        <v>23.343212657480542</v>
      </c>
      <c r="M185" s="3">
        <f t="shared" si="10"/>
        <v>18.322415699454719</v>
      </c>
      <c r="N185" s="2">
        <f t="shared" si="11"/>
        <v>0.35199999999999998</v>
      </c>
    </row>
    <row r="186" spans="1:14" x14ac:dyDescent="0.25">
      <c r="A186" s="3">
        <v>0.80578477139173521</v>
      </c>
      <c r="B186" s="3">
        <f t="shared" si="9"/>
        <v>24.312336161760957</v>
      </c>
      <c r="M186" s="3">
        <f t="shared" si="10"/>
        <v>18.33749023718147</v>
      </c>
      <c r="N186" s="2">
        <f t="shared" si="11"/>
        <v>0.35399999999999998</v>
      </c>
    </row>
    <row r="187" spans="1:14" x14ac:dyDescent="0.25">
      <c r="A187" s="3">
        <v>0.82221679460078623</v>
      </c>
      <c r="B187" s="3">
        <f t="shared" si="9"/>
        <v>24.619230870286827</v>
      </c>
      <c r="M187" s="3">
        <f t="shared" si="10"/>
        <v>18.376510690138147</v>
      </c>
      <c r="N187" s="2">
        <f t="shared" si="11"/>
        <v>0.35599999999999998</v>
      </c>
    </row>
    <row r="188" spans="1:14" x14ac:dyDescent="0.25">
      <c r="A188" s="3">
        <v>0.65123366400743754</v>
      </c>
      <c r="B188" s="3">
        <f t="shared" si="9"/>
        <v>21.943266234686746</v>
      </c>
      <c r="M188" s="3">
        <f t="shared" si="10"/>
        <v>18.378888165880511</v>
      </c>
      <c r="N188" s="2">
        <f t="shared" si="11"/>
        <v>0.35799999999999998</v>
      </c>
    </row>
    <row r="189" spans="1:14" x14ac:dyDescent="0.25">
      <c r="A189" s="3">
        <v>0.37288484482176465</v>
      </c>
      <c r="B189" s="3">
        <f t="shared" si="9"/>
        <v>18.378888165880511</v>
      </c>
      <c r="M189" s="3">
        <f t="shared" si="10"/>
        <v>18.406152985496671</v>
      </c>
      <c r="N189" s="2">
        <f t="shared" si="11"/>
        <v>0.36</v>
      </c>
    </row>
    <row r="190" spans="1:14" x14ac:dyDescent="0.25">
      <c r="A190" s="3">
        <v>0.84015750642646225</v>
      </c>
      <c r="B190" s="3">
        <f t="shared" si="9"/>
        <v>24.975527179188049</v>
      </c>
      <c r="M190" s="3">
        <f t="shared" si="10"/>
        <v>18.408716570702211</v>
      </c>
      <c r="N190" s="2">
        <f t="shared" si="11"/>
        <v>0.36199999999999999</v>
      </c>
    </row>
    <row r="191" spans="1:14" x14ac:dyDescent="0.25">
      <c r="A191" s="3">
        <v>0.53607955673499308</v>
      </c>
      <c r="B191" s="3">
        <f t="shared" si="9"/>
        <v>20.45280836957626</v>
      </c>
      <c r="M191" s="3">
        <f t="shared" si="10"/>
        <v>18.419936264776098</v>
      </c>
      <c r="N191" s="2">
        <f t="shared" si="11"/>
        <v>0.36399999999999999</v>
      </c>
    </row>
    <row r="192" spans="1:14" x14ac:dyDescent="0.25">
      <c r="A192" s="3">
        <v>0.49443212752790278</v>
      </c>
      <c r="B192" s="3">
        <f t="shared" si="9"/>
        <v>19.930214801545063</v>
      </c>
      <c r="M192" s="3">
        <f t="shared" si="10"/>
        <v>18.424743957818485</v>
      </c>
      <c r="N192" s="2">
        <f t="shared" si="11"/>
        <v>0.36599999999999999</v>
      </c>
    </row>
    <row r="193" spans="1:14" x14ac:dyDescent="0.25">
      <c r="A193" s="3">
        <v>0.60309444763045883</v>
      </c>
      <c r="B193" s="3">
        <f t="shared" si="9"/>
        <v>21.306824613562206</v>
      </c>
      <c r="M193" s="3">
        <f t="shared" si="10"/>
        <v>18.42725164614771</v>
      </c>
      <c r="N193" s="2">
        <f t="shared" si="11"/>
        <v>0.36799999999999999</v>
      </c>
    </row>
    <row r="194" spans="1:14" x14ac:dyDescent="0.25">
      <c r="A194" s="3">
        <v>0.73916708578124724</v>
      </c>
      <c r="B194" s="3">
        <f t="shared" si="9"/>
        <v>23.203898464281409</v>
      </c>
      <c r="M194" s="3">
        <f t="shared" si="10"/>
        <v>18.474489824290529</v>
      </c>
      <c r="N194" s="2">
        <f t="shared" si="11"/>
        <v>0.37</v>
      </c>
    </row>
    <row r="195" spans="1:14" x14ac:dyDescent="0.25">
      <c r="A195" s="3">
        <v>0.74618826791723447</v>
      </c>
      <c r="B195" s="3">
        <f t="shared" si="9"/>
        <v>23.312713613495326</v>
      </c>
      <c r="M195" s="3">
        <f t="shared" si="10"/>
        <v>18.484158015757551</v>
      </c>
      <c r="N195" s="2">
        <f t="shared" si="11"/>
        <v>0.372</v>
      </c>
    </row>
    <row r="196" spans="1:14" x14ac:dyDescent="0.25">
      <c r="A196" s="3">
        <v>0.83180862472144912</v>
      </c>
      <c r="B196" s="3">
        <f t="shared" si="9"/>
        <v>24.806684992662969</v>
      </c>
      <c r="M196" s="3">
        <f t="shared" si="10"/>
        <v>18.54817973780241</v>
      </c>
      <c r="N196" s="2">
        <f t="shared" si="11"/>
        <v>0.374</v>
      </c>
    </row>
    <row r="197" spans="1:14" x14ac:dyDescent="0.25">
      <c r="A197" s="3">
        <v>0.85367814402039943</v>
      </c>
      <c r="B197" s="3">
        <f t="shared" si="9"/>
        <v>25.261698625836949</v>
      </c>
      <c r="M197" s="3">
        <f t="shared" si="10"/>
        <v>18.611808367378838</v>
      </c>
      <c r="N197" s="2">
        <f t="shared" si="11"/>
        <v>0.376</v>
      </c>
    </row>
    <row r="198" spans="1:14" x14ac:dyDescent="0.25">
      <c r="A198" s="3">
        <v>0.16846173160493505</v>
      </c>
      <c r="B198" s="3">
        <f t="shared" si="9"/>
        <v>15.198690927413708</v>
      </c>
      <c r="M198" s="3">
        <f t="shared" si="10"/>
        <v>18.654821143840934</v>
      </c>
      <c r="N198" s="2">
        <f t="shared" si="11"/>
        <v>0.378</v>
      </c>
    </row>
    <row r="199" spans="1:14" x14ac:dyDescent="0.25">
      <c r="A199" s="3">
        <v>0.70451463751266896</v>
      </c>
      <c r="B199" s="3">
        <f t="shared" si="9"/>
        <v>22.687149279197044</v>
      </c>
      <c r="M199" s="3">
        <f t="shared" si="10"/>
        <v>18.690823824613823</v>
      </c>
      <c r="N199" s="2">
        <f t="shared" si="11"/>
        <v>0.38</v>
      </c>
    </row>
    <row r="200" spans="1:14" x14ac:dyDescent="0.25">
      <c r="A200" s="3">
        <v>0.35127181644843986</v>
      </c>
      <c r="B200" s="3">
        <f t="shared" si="9"/>
        <v>18.090554549173834</v>
      </c>
      <c r="M200" s="3">
        <f t="shared" si="10"/>
        <v>18.692973945346608</v>
      </c>
      <c r="N200" s="2">
        <f t="shared" si="11"/>
        <v>0.38200000000000001</v>
      </c>
    </row>
    <row r="201" spans="1:14" x14ac:dyDescent="0.25">
      <c r="A201" s="3">
        <v>0.77214459685017933</v>
      </c>
      <c r="B201" s="3">
        <f t="shared" si="9"/>
        <v>23.729640857748198</v>
      </c>
      <c r="M201" s="3">
        <f t="shared" si="10"/>
        <v>18.716494227004713</v>
      </c>
      <c r="N201" s="2">
        <f t="shared" si="11"/>
        <v>0.38400000000000001</v>
      </c>
    </row>
    <row r="202" spans="1:14" x14ac:dyDescent="0.25">
      <c r="A202" s="3">
        <v>0.28236477244337876</v>
      </c>
      <c r="B202" s="3">
        <f t="shared" si="9"/>
        <v>17.120845940233558</v>
      </c>
      <c r="M202" s="3">
        <f t="shared" si="10"/>
        <v>18.736978715479875</v>
      </c>
      <c r="N202" s="2">
        <f t="shared" si="11"/>
        <v>0.38600000000000001</v>
      </c>
    </row>
    <row r="203" spans="1:14" x14ac:dyDescent="0.25">
      <c r="A203" s="3">
        <v>0.73414313924416164</v>
      </c>
      <c r="B203" s="3">
        <f t="shared" ref="B203:B266" si="12">_xlfn.NORM.INV(A203,$B$3,$B$4)</f>
        <v>23.12696068509835</v>
      </c>
      <c r="M203" s="3">
        <f t="shared" ref="M203:M266" si="13">SMALL($B$10:$B$509,ROW()-9)</f>
        <v>18.737727535639813</v>
      </c>
      <c r="N203" s="2">
        <f t="shared" ref="N203:N266" si="14">(ROW()-9)/500</f>
        <v>0.38800000000000001</v>
      </c>
    </row>
    <row r="204" spans="1:14" x14ac:dyDescent="0.25">
      <c r="A204" s="3">
        <v>0.44207853100187688</v>
      </c>
      <c r="B204" s="3">
        <f t="shared" si="12"/>
        <v>19.271492657226865</v>
      </c>
      <c r="M204" s="3">
        <f t="shared" si="13"/>
        <v>18.739363125662244</v>
      </c>
      <c r="N204" s="2">
        <f t="shared" si="14"/>
        <v>0.39</v>
      </c>
    </row>
    <row r="205" spans="1:14" x14ac:dyDescent="0.25">
      <c r="A205" s="3">
        <v>0.42451619706258259</v>
      </c>
      <c r="B205" s="3">
        <f t="shared" si="12"/>
        <v>19.048234166167724</v>
      </c>
      <c r="M205" s="3">
        <f t="shared" si="13"/>
        <v>18.777562588873717</v>
      </c>
      <c r="N205" s="2">
        <f t="shared" si="14"/>
        <v>0.39200000000000002</v>
      </c>
    </row>
    <row r="206" spans="1:14" x14ac:dyDescent="0.25">
      <c r="A206" s="3">
        <v>0.82236780251394648</v>
      </c>
      <c r="B206" s="3">
        <f t="shared" si="12"/>
        <v>24.622131614449962</v>
      </c>
      <c r="M206" s="3">
        <f t="shared" si="13"/>
        <v>18.797868620897901</v>
      </c>
      <c r="N206" s="2">
        <f t="shared" si="14"/>
        <v>0.39400000000000002</v>
      </c>
    </row>
    <row r="207" spans="1:14" x14ac:dyDescent="0.25">
      <c r="A207" s="3">
        <v>0.58744177185697155</v>
      </c>
      <c r="B207" s="3">
        <f t="shared" si="12"/>
        <v>21.104845735158612</v>
      </c>
      <c r="M207" s="3">
        <f t="shared" si="13"/>
        <v>18.810157434334883</v>
      </c>
      <c r="N207" s="2">
        <f t="shared" si="14"/>
        <v>0.39600000000000002</v>
      </c>
    </row>
    <row r="208" spans="1:14" x14ac:dyDescent="0.25">
      <c r="A208" s="3">
        <v>0.3345374029551238</v>
      </c>
      <c r="B208" s="3">
        <f t="shared" si="12"/>
        <v>17.862909359648921</v>
      </c>
      <c r="M208" s="3">
        <f t="shared" si="13"/>
        <v>18.85793961234544</v>
      </c>
      <c r="N208" s="2">
        <f t="shared" si="14"/>
        <v>0.39800000000000002</v>
      </c>
    </row>
    <row r="209" spans="1:14" x14ac:dyDescent="0.25">
      <c r="A209" s="3">
        <v>8.9639611316406298E-2</v>
      </c>
      <c r="B209" s="3">
        <f t="shared" si="12"/>
        <v>13.285111929910967</v>
      </c>
      <c r="M209" s="3">
        <f t="shared" si="13"/>
        <v>18.888581116732279</v>
      </c>
      <c r="N209" s="2">
        <f t="shared" si="14"/>
        <v>0.4</v>
      </c>
    </row>
    <row r="210" spans="1:14" x14ac:dyDescent="0.25">
      <c r="A210" s="3">
        <v>0.5743099479402396</v>
      </c>
      <c r="B210" s="3">
        <f t="shared" si="12"/>
        <v>20.9367890208289</v>
      </c>
      <c r="M210" s="3">
        <f t="shared" si="13"/>
        <v>18.892141432533919</v>
      </c>
      <c r="N210" s="2">
        <f t="shared" si="14"/>
        <v>0.40200000000000002</v>
      </c>
    </row>
    <row r="211" spans="1:14" x14ac:dyDescent="0.25">
      <c r="A211" s="3">
        <v>0.53942397985319668</v>
      </c>
      <c r="B211" s="3">
        <f t="shared" si="12"/>
        <v>20.494913284303991</v>
      </c>
      <c r="M211" s="3">
        <f t="shared" si="13"/>
        <v>18.895677289367871</v>
      </c>
      <c r="N211" s="2">
        <f t="shared" si="14"/>
        <v>0.40400000000000003</v>
      </c>
    </row>
    <row r="212" spans="1:14" x14ac:dyDescent="0.25">
      <c r="A212" s="3">
        <v>0.52929495639695823</v>
      </c>
      <c r="B212" s="3">
        <f t="shared" si="12"/>
        <v>20.36748841865808</v>
      </c>
      <c r="M212" s="3">
        <f t="shared" si="13"/>
        <v>18.92570364692968</v>
      </c>
      <c r="N212" s="2">
        <f t="shared" si="14"/>
        <v>0.40600000000000003</v>
      </c>
    </row>
    <row r="213" spans="1:14" x14ac:dyDescent="0.25">
      <c r="A213" s="3">
        <v>0.76303227886256386</v>
      </c>
      <c r="B213" s="3">
        <f t="shared" si="12"/>
        <v>23.580452719543551</v>
      </c>
      <c r="M213" s="3">
        <f t="shared" si="13"/>
        <v>18.944598223238842</v>
      </c>
      <c r="N213" s="2">
        <f t="shared" si="14"/>
        <v>0.40799999999999997</v>
      </c>
    </row>
    <row r="214" spans="1:14" x14ac:dyDescent="0.25">
      <c r="A214" s="3">
        <v>0.66858693147751302</v>
      </c>
      <c r="B214" s="3">
        <f t="shared" si="12"/>
        <v>22.18007299778338</v>
      </c>
      <c r="M214" s="3">
        <f t="shared" si="13"/>
        <v>18.957872264888014</v>
      </c>
      <c r="N214" s="2">
        <f t="shared" si="14"/>
        <v>0.41</v>
      </c>
    </row>
    <row r="215" spans="1:14" x14ac:dyDescent="0.25">
      <c r="A215" s="3">
        <v>0.34367290718210108</v>
      </c>
      <c r="B215" s="3">
        <f t="shared" si="12"/>
        <v>17.987701995694746</v>
      </c>
      <c r="M215" s="3">
        <f t="shared" si="13"/>
        <v>18.976914968458868</v>
      </c>
      <c r="N215" s="2">
        <f t="shared" si="14"/>
        <v>0.41199999999999998</v>
      </c>
    </row>
    <row r="216" spans="1:14" x14ac:dyDescent="0.25">
      <c r="A216" s="3">
        <v>0.31019297734670159</v>
      </c>
      <c r="B216" s="3">
        <f t="shared" si="12"/>
        <v>17.52348288250143</v>
      </c>
      <c r="M216" s="3">
        <f t="shared" si="13"/>
        <v>19.000385282856442</v>
      </c>
      <c r="N216" s="2">
        <f t="shared" si="14"/>
        <v>0.41399999999999998</v>
      </c>
    </row>
    <row r="217" spans="1:14" x14ac:dyDescent="0.25">
      <c r="A217" s="3">
        <v>0.62163995634430724</v>
      </c>
      <c r="B217" s="3">
        <f t="shared" si="12"/>
        <v>21.548953742991479</v>
      </c>
      <c r="M217" s="3">
        <f t="shared" si="13"/>
        <v>19.029405959162496</v>
      </c>
      <c r="N217" s="2">
        <f t="shared" si="14"/>
        <v>0.41599999999999998</v>
      </c>
    </row>
    <row r="218" spans="1:14" x14ac:dyDescent="0.25">
      <c r="A218" s="3">
        <v>0.24207524917968681</v>
      </c>
      <c r="B218" s="3">
        <f t="shared" si="12"/>
        <v>16.501786734930363</v>
      </c>
      <c r="M218" s="3">
        <f t="shared" si="13"/>
        <v>19.031892564086629</v>
      </c>
      <c r="N218" s="2">
        <f t="shared" si="14"/>
        <v>0.41799999999999998</v>
      </c>
    </row>
    <row r="219" spans="1:14" x14ac:dyDescent="0.25">
      <c r="A219" s="3">
        <v>0.60565393894795094</v>
      </c>
      <c r="B219" s="3">
        <f t="shared" si="12"/>
        <v>21.340046747243029</v>
      </c>
      <c r="M219" s="3">
        <f t="shared" si="13"/>
        <v>19.048234166167724</v>
      </c>
      <c r="N219" s="2">
        <f t="shared" si="14"/>
        <v>0.42</v>
      </c>
    </row>
    <row r="220" spans="1:14" x14ac:dyDescent="0.25">
      <c r="A220" s="3">
        <v>0.76807850572725844</v>
      </c>
      <c r="B220" s="3">
        <f t="shared" si="12"/>
        <v>23.662667621185793</v>
      </c>
      <c r="M220" s="3">
        <f t="shared" si="13"/>
        <v>19.0507297733377</v>
      </c>
      <c r="N220" s="2">
        <f t="shared" si="14"/>
        <v>0.42199999999999999</v>
      </c>
    </row>
    <row r="221" spans="1:14" x14ac:dyDescent="0.25">
      <c r="A221" s="3">
        <v>0.63997010813409339</v>
      </c>
      <c r="B221" s="3">
        <f t="shared" si="12"/>
        <v>21.791894473800589</v>
      </c>
      <c r="M221" s="3">
        <f t="shared" si="13"/>
        <v>19.150959208024286</v>
      </c>
      <c r="N221" s="2">
        <f t="shared" si="14"/>
        <v>0.42399999999999999</v>
      </c>
    </row>
    <row r="222" spans="1:14" x14ac:dyDescent="0.25">
      <c r="A222" s="3">
        <v>0.85776334436054535</v>
      </c>
      <c r="B222" s="3">
        <f t="shared" si="12"/>
        <v>25.351622043211783</v>
      </c>
      <c r="M222" s="3">
        <f t="shared" si="13"/>
        <v>19.18776834452623</v>
      </c>
      <c r="N222" s="2">
        <f t="shared" si="14"/>
        <v>0.42599999999999999</v>
      </c>
    </row>
    <row r="223" spans="1:14" x14ac:dyDescent="0.25">
      <c r="A223" s="3">
        <v>0.58735260328102468</v>
      </c>
      <c r="B223" s="3">
        <f t="shared" si="12"/>
        <v>21.103700582169711</v>
      </c>
      <c r="M223" s="3">
        <f t="shared" si="13"/>
        <v>19.221535063709855</v>
      </c>
      <c r="N223" s="2">
        <f t="shared" si="14"/>
        <v>0.42799999999999999</v>
      </c>
    </row>
    <row r="224" spans="1:14" x14ac:dyDescent="0.25">
      <c r="A224" s="3">
        <v>0.11140563260163305</v>
      </c>
      <c r="B224" s="3">
        <f t="shared" si="12"/>
        <v>13.904566208414343</v>
      </c>
      <c r="M224" s="3">
        <f t="shared" si="13"/>
        <v>19.271066584690715</v>
      </c>
      <c r="N224" s="2">
        <f t="shared" si="14"/>
        <v>0.43</v>
      </c>
    </row>
    <row r="225" spans="1:14" x14ac:dyDescent="0.25">
      <c r="A225" s="3">
        <v>0.40047130560889099</v>
      </c>
      <c r="B225" s="3">
        <f t="shared" si="12"/>
        <v>18.739363125662244</v>
      </c>
      <c r="M225" s="3">
        <f t="shared" si="13"/>
        <v>19.271492657226865</v>
      </c>
      <c r="N225" s="2">
        <f t="shared" si="14"/>
        <v>0.432</v>
      </c>
    </row>
    <row r="226" spans="1:14" x14ac:dyDescent="0.25">
      <c r="A226" s="3">
        <v>0.57889323501828338</v>
      </c>
      <c r="B226" s="3">
        <f t="shared" si="12"/>
        <v>20.995314576395206</v>
      </c>
      <c r="M226" s="3">
        <f t="shared" si="13"/>
        <v>19.385772086805595</v>
      </c>
      <c r="N226" s="2">
        <f t="shared" si="14"/>
        <v>0.434</v>
      </c>
    </row>
    <row r="227" spans="1:14" x14ac:dyDescent="0.25">
      <c r="A227" s="3">
        <v>0.82332193767410833</v>
      </c>
      <c r="B227" s="3">
        <f t="shared" si="12"/>
        <v>24.640495902793717</v>
      </c>
      <c r="M227" s="3">
        <f t="shared" si="13"/>
        <v>19.390544989617801</v>
      </c>
      <c r="N227" s="2">
        <f t="shared" si="14"/>
        <v>0.436</v>
      </c>
    </row>
    <row r="228" spans="1:14" x14ac:dyDescent="0.25">
      <c r="A228" s="3">
        <v>0.28344397443995062</v>
      </c>
      <c r="B228" s="3">
        <f t="shared" si="12"/>
        <v>17.136796149951682</v>
      </c>
      <c r="M228" s="3">
        <f t="shared" si="13"/>
        <v>19.393601314957635</v>
      </c>
      <c r="N228" s="2">
        <f t="shared" si="14"/>
        <v>0.438</v>
      </c>
    </row>
    <row r="229" spans="1:14" x14ac:dyDescent="0.25">
      <c r="A229" s="3">
        <v>0.14594108879451173</v>
      </c>
      <c r="B229" s="3">
        <f t="shared" si="12"/>
        <v>14.729991923426365</v>
      </c>
      <c r="M229" s="3">
        <f t="shared" si="13"/>
        <v>19.411139696460037</v>
      </c>
      <c r="N229" s="2">
        <f t="shared" si="14"/>
        <v>0.44</v>
      </c>
    </row>
    <row r="230" spans="1:14" x14ac:dyDescent="0.25">
      <c r="A230" s="3">
        <v>0.79425898593229827</v>
      </c>
      <c r="B230" s="3">
        <f t="shared" si="12"/>
        <v>24.106441871807689</v>
      </c>
      <c r="M230" s="3">
        <f t="shared" si="13"/>
        <v>19.445587450349109</v>
      </c>
      <c r="N230" s="2">
        <f t="shared" si="14"/>
        <v>0.442</v>
      </c>
    </row>
    <row r="231" spans="1:14" x14ac:dyDescent="0.25">
      <c r="A231" s="3">
        <v>0.9475879812639143</v>
      </c>
      <c r="B231" s="3">
        <f t="shared" si="12"/>
        <v>28.109516905924735</v>
      </c>
      <c r="M231" s="3">
        <f t="shared" si="13"/>
        <v>19.460004344333338</v>
      </c>
      <c r="N231" s="2">
        <f t="shared" si="14"/>
        <v>0.44400000000000001</v>
      </c>
    </row>
    <row r="232" spans="1:14" x14ac:dyDescent="0.25">
      <c r="A232" s="3">
        <v>0.159711537948106</v>
      </c>
      <c r="B232" s="3">
        <f t="shared" si="12"/>
        <v>15.021779256919256</v>
      </c>
      <c r="M232" s="3">
        <f t="shared" si="13"/>
        <v>19.491739790487976</v>
      </c>
      <c r="N232" s="2">
        <f t="shared" si="14"/>
        <v>0.44600000000000001</v>
      </c>
    </row>
    <row r="233" spans="1:14" x14ac:dyDescent="0.25">
      <c r="A233" s="3">
        <v>0.518057096810288</v>
      </c>
      <c r="B233" s="3">
        <f t="shared" si="12"/>
        <v>20.226389476381428</v>
      </c>
      <c r="M233" s="3">
        <f t="shared" si="13"/>
        <v>19.498623826500953</v>
      </c>
      <c r="N233" s="2">
        <f t="shared" si="14"/>
        <v>0.44800000000000001</v>
      </c>
    </row>
    <row r="234" spans="1:14" x14ac:dyDescent="0.25">
      <c r="A234" s="3">
        <v>0.60068787908448829</v>
      </c>
      <c r="B234" s="3">
        <f t="shared" si="12"/>
        <v>21.2756399797256</v>
      </c>
      <c r="M234" s="3">
        <f t="shared" si="13"/>
        <v>19.50228428426772</v>
      </c>
      <c r="N234" s="2">
        <f t="shared" si="14"/>
        <v>0.45</v>
      </c>
    </row>
    <row r="235" spans="1:14" x14ac:dyDescent="0.25">
      <c r="A235" s="3">
        <v>0.2400938535961048</v>
      </c>
      <c r="B235" s="3">
        <f t="shared" si="12"/>
        <v>16.469996540651032</v>
      </c>
      <c r="M235" s="3">
        <f t="shared" si="13"/>
        <v>19.552286371523788</v>
      </c>
      <c r="N235" s="2">
        <f t="shared" si="14"/>
        <v>0.45200000000000001</v>
      </c>
    </row>
    <row r="236" spans="1:14" x14ac:dyDescent="0.25">
      <c r="A236" s="3">
        <v>1.7913430311478518E-2</v>
      </c>
      <c r="B236" s="3">
        <f t="shared" si="12"/>
        <v>9.5055648596022717</v>
      </c>
      <c r="M236" s="3">
        <f t="shared" si="13"/>
        <v>19.571658684763936</v>
      </c>
      <c r="N236" s="2">
        <f t="shared" si="14"/>
        <v>0.45400000000000001</v>
      </c>
    </row>
    <row r="237" spans="1:14" x14ac:dyDescent="0.25">
      <c r="A237" s="3">
        <v>0.26662715724658503</v>
      </c>
      <c r="B237" s="3">
        <f t="shared" si="12"/>
        <v>16.884770157738632</v>
      </c>
      <c r="M237" s="3">
        <f t="shared" si="13"/>
        <v>19.628235785365003</v>
      </c>
      <c r="N237" s="2">
        <f t="shared" si="14"/>
        <v>0.45600000000000002</v>
      </c>
    </row>
    <row r="238" spans="1:14" x14ac:dyDescent="0.25">
      <c r="A238" s="3">
        <v>0.38014422061903164</v>
      </c>
      <c r="B238" s="3">
        <f t="shared" si="12"/>
        <v>18.474489824290529</v>
      </c>
      <c r="M238" s="3">
        <f t="shared" si="13"/>
        <v>19.643946981936413</v>
      </c>
      <c r="N238" s="2">
        <f t="shared" si="14"/>
        <v>0.45800000000000002</v>
      </c>
    </row>
    <row r="239" spans="1:14" x14ac:dyDescent="0.25">
      <c r="A239" s="3">
        <v>0.75089727328103573</v>
      </c>
      <c r="B239" s="3">
        <f t="shared" si="12"/>
        <v>23.386580220445591</v>
      </c>
      <c r="M239" s="3">
        <f t="shared" si="13"/>
        <v>19.704396859363271</v>
      </c>
      <c r="N239" s="2">
        <f t="shared" si="14"/>
        <v>0.46</v>
      </c>
    </row>
    <row r="240" spans="1:14" x14ac:dyDescent="0.25">
      <c r="A240" s="3">
        <v>3.8292917077890176E-2</v>
      </c>
      <c r="B240" s="3">
        <f t="shared" si="12"/>
        <v>11.145755572012421</v>
      </c>
      <c r="M240" s="3">
        <f t="shared" si="13"/>
        <v>19.714198326558687</v>
      </c>
      <c r="N240" s="2">
        <f t="shared" si="14"/>
        <v>0.46200000000000002</v>
      </c>
    </row>
    <row r="241" spans="1:14" x14ac:dyDescent="0.25">
      <c r="A241" s="3">
        <v>0.15432545948587384</v>
      </c>
      <c r="B241" s="3">
        <f t="shared" si="12"/>
        <v>14.90971552925768</v>
      </c>
      <c r="M241" s="3">
        <f t="shared" si="13"/>
        <v>19.733497091124654</v>
      </c>
      <c r="N241" s="2">
        <f t="shared" si="14"/>
        <v>0.46400000000000002</v>
      </c>
    </row>
    <row r="242" spans="1:14" x14ac:dyDescent="0.25">
      <c r="A242" s="3">
        <v>0.36805432208351097</v>
      </c>
      <c r="B242" s="3">
        <f t="shared" si="12"/>
        <v>18.314945240653042</v>
      </c>
      <c r="M242" s="3">
        <f t="shared" si="13"/>
        <v>19.760165022282187</v>
      </c>
      <c r="N242" s="2">
        <f t="shared" si="14"/>
        <v>0.46600000000000003</v>
      </c>
    </row>
    <row r="243" spans="1:14" x14ac:dyDescent="0.25">
      <c r="A243" s="3">
        <v>1.496903408710315E-2</v>
      </c>
      <c r="B243" s="3">
        <f t="shared" si="12"/>
        <v>9.1454560775153055</v>
      </c>
      <c r="M243" s="3">
        <f t="shared" si="13"/>
        <v>19.767049023283437</v>
      </c>
      <c r="N243" s="2">
        <f t="shared" si="14"/>
        <v>0.46800000000000003</v>
      </c>
    </row>
    <row r="244" spans="1:14" x14ac:dyDescent="0.25">
      <c r="A244" s="3">
        <v>0.84265887750089541</v>
      </c>
      <c r="B244" s="3">
        <f t="shared" si="12"/>
        <v>25.02722890181294</v>
      </c>
      <c r="M244" s="3">
        <f t="shared" si="13"/>
        <v>19.789217148649925</v>
      </c>
      <c r="N244" s="2">
        <f t="shared" si="14"/>
        <v>0.47</v>
      </c>
    </row>
    <row r="245" spans="1:14" x14ac:dyDescent="0.25">
      <c r="A245" s="3">
        <v>0.89236797588076155</v>
      </c>
      <c r="B245" s="3">
        <f t="shared" si="12"/>
        <v>26.196099832596488</v>
      </c>
      <c r="M245" s="3">
        <f t="shared" si="13"/>
        <v>19.793850519612999</v>
      </c>
      <c r="N245" s="2">
        <f t="shared" si="14"/>
        <v>0.47199999999999998</v>
      </c>
    </row>
    <row r="246" spans="1:14" x14ac:dyDescent="0.25">
      <c r="A246" s="3">
        <v>0.24395685588810845</v>
      </c>
      <c r="B246" s="3">
        <f t="shared" si="12"/>
        <v>16.53184551087638</v>
      </c>
      <c r="M246" s="3">
        <f t="shared" si="13"/>
        <v>19.832698714178392</v>
      </c>
      <c r="N246" s="2">
        <f t="shared" si="14"/>
        <v>0.47399999999999998</v>
      </c>
    </row>
    <row r="247" spans="1:14" x14ac:dyDescent="0.25">
      <c r="A247" s="3">
        <v>0.6315356728287298</v>
      </c>
      <c r="B247" s="3">
        <f t="shared" si="12"/>
        <v>21.679616843592235</v>
      </c>
      <c r="M247" s="3">
        <f t="shared" si="13"/>
        <v>19.853021932780166</v>
      </c>
      <c r="N247" s="2">
        <f t="shared" si="14"/>
        <v>0.47599999999999998</v>
      </c>
    </row>
    <row r="248" spans="1:14" x14ac:dyDescent="0.25">
      <c r="A248" s="3">
        <v>0.10321062235602274</v>
      </c>
      <c r="B248" s="3">
        <f t="shared" si="12"/>
        <v>13.682662853562542</v>
      </c>
      <c r="M248" s="3">
        <f t="shared" si="13"/>
        <v>19.857436577887061</v>
      </c>
      <c r="N248" s="2">
        <f t="shared" si="14"/>
        <v>0.47799999999999998</v>
      </c>
    </row>
    <row r="249" spans="1:14" x14ac:dyDescent="0.25">
      <c r="A249" s="3">
        <v>0.25409018267251249</v>
      </c>
      <c r="B249" s="3">
        <f t="shared" si="12"/>
        <v>16.691631515528535</v>
      </c>
      <c r="M249" s="3">
        <f t="shared" si="13"/>
        <v>19.859671741688942</v>
      </c>
      <c r="N249" s="2">
        <f t="shared" si="14"/>
        <v>0.48</v>
      </c>
    </row>
    <row r="250" spans="1:14" x14ac:dyDescent="0.25">
      <c r="A250" s="3">
        <v>0.89498541193967196</v>
      </c>
      <c r="B250" s="3">
        <f t="shared" si="12"/>
        <v>26.267426079535277</v>
      </c>
      <c r="M250" s="3">
        <f t="shared" si="13"/>
        <v>19.879509773868886</v>
      </c>
      <c r="N250" s="2">
        <f t="shared" si="14"/>
        <v>0.48199999999999998</v>
      </c>
    </row>
    <row r="251" spans="1:14" x14ac:dyDescent="0.25">
      <c r="A251" s="3">
        <v>0.8407164206105916</v>
      </c>
      <c r="B251" s="3">
        <f t="shared" si="12"/>
        <v>24.987033311877866</v>
      </c>
      <c r="M251" s="3">
        <f t="shared" si="13"/>
        <v>19.920867248814247</v>
      </c>
      <c r="N251" s="2">
        <f t="shared" si="14"/>
        <v>0.48399999999999999</v>
      </c>
    </row>
    <row r="252" spans="1:14" x14ac:dyDescent="0.25">
      <c r="A252" s="3">
        <v>0.61288078480441066</v>
      </c>
      <c r="B252" s="3">
        <f t="shared" si="12"/>
        <v>21.434176514514515</v>
      </c>
      <c r="M252" s="3">
        <f t="shared" si="13"/>
        <v>19.930214801545063</v>
      </c>
      <c r="N252" s="2">
        <f t="shared" si="14"/>
        <v>0.48599999999999999</v>
      </c>
    </row>
    <row r="253" spans="1:14" x14ac:dyDescent="0.25">
      <c r="A253" s="3">
        <v>0.46586506588461984</v>
      </c>
      <c r="B253" s="3">
        <f t="shared" si="12"/>
        <v>19.571658684763936</v>
      </c>
      <c r="M253" s="3">
        <f t="shared" si="13"/>
        <v>19.939369369705435</v>
      </c>
      <c r="N253" s="2">
        <f t="shared" si="14"/>
        <v>0.48799999999999999</v>
      </c>
    </row>
    <row r="254" spans="1:14" x14ac:dyDescent="0.25">
      <c r="A254" s="3">
        <v>0.49516249417142022</v>
      </c>
      <c r="B254" s="3">
        <f t="shared" si="12"/>
        <v>19.939369369705435</v>
      </c>
      <c r="M254" s="3">
        <f t="shared" si="13"/>
        <v>19.946207660535087</v>
      </c>
      <c r="N254" s="2">
        <f t="shared" si="14"/>
        <v>0.49</v>
      </c>
    </row>
    <row r="255" spans="1:14" x14ac:dyDescent="0.25">
      <c r="A255" s="3">
        <v>0.97220399014017511</v>
      </c>
      <c r="B255" s="3">
        <f t="shared" si="12"/>
        <v>29.571101236653213</v>
      </c>
      <c r="M255" s="3">
        <f t="shared" si="13"/>
        <v>19.947379516385141</v>
      </c>
      <c r="N255" s="2">
        <f t="shared" si="14"/>
        <v>0.49199999999999999</v>
      </c>
    </row>
    <row r="256" spans="1:14" x14ac:dyDescent="0.25">
      <c r="A256" s="3">
        <v>0.65861715043850821</v>
      </c>
      <c r="B256" s="3">
        <f t="shared" si="12"/>
        <v>22.04346004294154</v>
      </c>
      <c r="M256" s="3">
        <f t="shared" si="13"/>
        <v>19.962178995096814</v>
      </c>
      <c r="N256" s="2">
        <f t="shared" si="14"/>
        <v>0.49399999999999999</v>
      </c>
    </row>
    <row r="257" spans="1:14" x14ac:dyDescent="0.25">
      <c r="A257" s="3">
        <v>0.39064500401203894</v>
      </c>
      <c r="B257" s="3">
        <f t="shared" si="12"/>
        <v>18.611808367378838</v>
      </c>
      <c r="M257" s="3">
        <f t="shared" si="13"/>
        <v>20.038374291414243</v>
      </c>
      <c r="N257" s="2">
        <f t="shared" si="14"/>
        <v>0.496</v>
      </c>
    </row>
    <row r="258" spans="1:14" x14ac:dyDescent="0.25">
      <c r="A258" s="3">
        <v>0.21000761995702744</v>
      </c>
      <c r="B258" s="3">
        <f t="shared" si="12"/>
        <v>15.968025962027102</v>
      </c>
      <c r="M258" s="3">
        <f t="shared" si="13"/>
        <v>20.100919297898404</v>
      </c>
      <c r="N258" s="2">
        <f t="shared" si="14"/>
        <v>0.498</v>
      </c>
    </row>
    <row r="259" spans="1:14" x14ac:dyDescent="0.25">
      <c r="A259" s="3">
        <v>2.3275835092199104E-3</v>
      </c>
      <c r="B259" s="3">
        <f t="shared" si="12"/>
        <v>5.8501259863090276</v>
      </c>
      <c r="M259" s="3">
        <f t="shared" si="13"/>
        <v>20.109163206446905</v>
      </c>
      <c r="N259" s="2">
        <f t="shared" si="14"/>
        <v>0.5</v>
      </c>
    </row>
    <row r="260" spans="1:14" x14ac:dyDescent="0.25">
      <c r="A260" s="3">
        <v>2.6250982774267739E-2</v>
      </c>
      <c r="B260" s="3">
        <f t="shared" si="12"/>
        <v>10.305025761902314</v>
      </c>
      <c r="M260" s="3">
        <f t="shared" si="13"/>
        <v>20.117422970005848</v>
      </c>
      <c r="N260" s="2">
        <f t="shared" si="14"/>
        <v>0.502</v>
      </c>
    </row>
    <row r="261" spans="1:14" x14ac:dyDescent="0.25">
      <c r="A261" s="3">
        <v>0.97832066848951971</v>
      </c>
      <c r="B261" s="3">
        <f t="shared" si="12"/>
        <v>30.101192092329313</v>
      </c>
      <c r="M261" s="3">
        <f t="shared" si="13"/>
        <v>20.125645518284653</v>
      </c>
      <c r="N261" s="2">
        <f t="shared" si="14"/>
        <v>0.504</v>
      </c>
    </row>
    <row r="262" spans="1:14" x14ac:dyDescent="0.25">
      <c r="A262" s="3">
        <v>0.52724963777199474</v>
      </c>
      <c r="B262" s="3">
        <f t="shared" si="12"/>
        <v>20.341789562041729</v>
      </c>
      <c r="M262" s="3">
        <f t="shared" si="13"/>
        <v>20.12939448427527</v>
      </c>
      <c r="N262" s="2">
        <f t="shared" si="14"/>
        <v>0.50600000000000001</v>
      </c>
    </row>
    <row r="263" spans="1:14" x14ac:dyDescent="0.25">
      <c r="A263" s="3">
        <v>0.34360350418682217</v>
      </c>
      <c r="B263" s="3">
        <f t="shared" si="12"/>
        <v>17.986758745745803</v>
      </c>
      <c r="M263" s="3">
        <f t="shared" si="13"/>
        <v>20.146685019516369</v>
      </c>
      <c r="N263" s="2">
        <f t="shared" si="14"/>
        <v>0.50800000000000001</v>
      </c>
    </row>
    <row r="264" spans="1:14" x14ac:dyDescent="0.25">
      <c r="A264" s="3">
        <v>0.74493245035442957</v>
      </c>
      <c r="B264" s="3">
        <f t="shared" si="12"/>
        <v>23.293136721246</v>
      </c>
      <c r="M264" s="3">
        <f t="shared" si="13"/>
        <v>20.15870043802347</v>
      </c>
      <c r="N264" s="2">
        <f t="shared" si="14"/>
        <v>0.51</v>
      </c>
    </row>
    <row r="265" spans="1:14" x14ac:dyDescent="0.25">
      <c r="A265" s="3">
        <v>0.67489174570173216</v>
      </c>
      <c r="B265" s="3">
        <f t="shared" si="12"/>
        <v>22.267307164620483</v>
      </c>
      <c r="M265" s="3">
        <f t="shared" si="13"/>
        <v>20.203354831697869</v>
      </c>
      <c r="N265" s="2">
        <f t="shared" si="14"/>
        <v>0.51200000000000001</v>
      </c>
    </row>
    <row r="266" spans="1:14" x14ac:dyDescent="0.25">
      <c r="A266" s="3">
        <v>0.36610652050130377</v>
      </c>
      <c r="B266" s="3">
        <f t="shared" si="12"/>
        <v>18.289084090240536</v>
      </c>
      <c r="M266" s="3">
        <f t="shared" si="13"/>
        <v>20.226389476381428</v>
      </c>
      <c r="N266" s="2">
        <f t="shared" si="14"/>
        <v>0.51400000000000001</v>
      </c>
    </row>
    <row r="267" spans="1:14" x14ac:dyDescent="0.25">
      <c r="A267" s="3">
        <v>0.97077019438604462</v>
      </c>
      <c r="B267" s="3">
        <f t="shared" ref="B267:B330" si="15">_xlfn.NORM.INV(A267,$B$3,$B$4)</f>
        <v>29.461177469105728</v>
      </c>
      <c r="M267" s="3">
        <f t="shared" ref="M267:M330" si="16">SMALL($B$10:$B$509,ROW()-9)</f>
        <v>20.231599587907937</v>
      </c>
      <c r="N267" s="2">
        <f t="shared" ref="N267:N330" si="17">(ROW()-9)/500</f>
        <v>0.51600000000000001</v>
      </c>
    </row>
    <row r="268" spans="1:14" x14ac:dyDescent="0.25">
      <c r="A268" s="3">
        <v>0.39395107783348304</v>
      </c>
      <c r="B268" s="3">
        <f t="shared" si="15"/>
        <v>18.654821143840934</v>
      </c>
      <c r="M268" s="3">
        <f t="shared" si="16"/>
        <v>20.322177598845766</v>
      </c>
      <c r="N268" s="2">
        <f t="shared" si="17"/>
        <v>0.51800000000000002</v>
      </c>
    </row>
    <row r="269" spans="1:14" x14ac:dyDescent="0.25">
      <c r="A269" s="3">
        <v>0.42471175196819533</v>
      </c>
      <c r="B269" s="3">
        <f t="shared" si="15"/>
        <v>19.0507297733377</v>
      </c>
      <c r="M269" s="3">
        <f t="shared" si="16"/>
        <v>20.327601476675152</v>
      </c>
      <c r="N269" s="2">
        <f t="shared" si="17"/>
        <v>0.52</v>
      </c>
    </row>
    <row r="270" spans="1:14" x14ac:dyDescent="0.25">
      <c r="A270" s="3">
        <v>0.99868629565378042</v>
      </c>
      <c r="B270" s="3">
        <f t="shared" si="15"/>
        <v>35.041342635782257</v>
      </c>
      <c r="M270" s="3">
        <f t="shared" si="16"/>
        <v>20.341789562041729</v>
      </c>
      <c r="N270" s="2">
        <f t="shared" si="17"/>
        <v>0.52200000000000002</v>
      </c>
    </row>
    <row r="271" spans="1:14" x14ac:dyDescent="0.25">
      <c r="A271" s="3">
        <v>5.482003264416524E-2</v>
      </c>
      <c r="B271" s="3">
        <f t="shared" si="15"/>
        <v>12.000934803761105</v>
      </c>
      <c r="M271" s="3">
        <f t="shared" si="16"/>
        <v>20.36748841865808</v>
      </c>
      <c r="N271" s="2">
        <f t="shared" si="17"/>
        <v>0.52400000000000002</v>
      </c>
    </row>
    <row r="272" spans="1:14" x14ac:dyDescent="0.25">
      <c r="A272" s="3">
        <v>0.68431602861681251</v>
      </c>
      <c r="B272" s="3">
        <f t="shared" si="15"/>
        <v>22.399011742551565</v>
      </c>
      <c r="M272" s="3">
        <f t="shared" si="16"/>
        <v>20.392445570540755</v>
      </c>
      <c r="N272" s="2">
        <f t="shared" si="17"/>
        <v>0.52600000000000002</v>
      </c>
    </row>
    <row r="273" spans="1:14" x14ac:dyDescent="0.25">
      <c r="A273" s="3">
        <v>0.88316299344580973</v>
      </c>
      <c r="B273" s="3">
        <f t="shared" si="15"/>
        <v>25.95473982449106</v>
      </c>
      <c r="M273" s="3">
        <f t="shared" si="16"/>
        <v>20.420983694387886</v>
      </c>
      <c r="N273" s="2">
        <f t="shared" si="17"/>
        <v>0.52800000000000002</v>
      </c>
    </row>
    <row r="274" spans="1:14" x14ac:dyDescent="0.25">
      <c r="A274" s="3">
        <v>0.85893627644095916</v>
      </c>
      <c r="B274" s="3">
        <f t="shared" si="15"/>
        <v>25.377762427115677</v>
      </c>
      <c r="M274" s="3">
        <f t="shared" si="16"/>
        <v>20.445256327654921</v>
      </c>
      <c r="N274" s="2">
        <f t="shared" si="17"/>
        <v>0.53</v>
      </c>
    </row>
    <row r="275" spans="1:14" x14ac:dyDescent="0.25">
      <c r="A275" s="3">
        <v>9.9885687375918075E-2</v>
      </c>
      <c r="B275" s="3">
        <f t="shared" si="15"/>
        <v>13.588984011107843</v>
      </c>
      <c r="M275" s="3">
        <f t="shared" si="16"/>
        <v>20.45280836957626</v>
      </c>
      <c r="N275" s="2">
        <f t="shared" si="17"/>
        <v>0.53200000000000003</v>
      </c>
    </row>
    <row r="276" spans="1:14" x14ac:dyDescent="0.25">
      <c r="A276" s="3">
        <v>5.396818441907858E-2</v>
      </c>
      <c r="B276" s="3">
        <f t="shared" si="15"/>
        <v>11.962309278598257</v>
      </c>
      <c r="M276" s="3">
        <f t="shared" si="16"/>
        <v>20.492807812238357</v>
      </c>
      <c r="N276" s="2">
        <f t="shared" si="17"/>
        <v>0.53400000000000003</v>
      </c>
    </row>
    <row r="277" spans="1:14" x14ac:dyDescent="0.25">
      <c r="A277" s="3">
        <v>0.54702738857196265</v>
      </c>
      <c r="B277" s="3">
        <f t="shared" si="15"/>
        <v>20.590772615015688</v>
      </c>
      <c r="M277" s="3">
        <f t="shared" si="16"/>
        <v>20.494913284303991</v>
      </c>
      <c r="N277" s="2">
        <f t="shared" si="17"/>
        <v>0.53600000000000003</v>
      </c>
    </row>
    <row r="278" spans="1:14" x14ac:dyDescent="0.25">
      <c r="A278" s="3">
        <v>0.43813751255925548</v>
      </c>
      <c r="B278" s="3">
        <f t="shared" si="15"/>
        <v>19.221535063709855</v>
      </c>
      <c r="M278" s="3">
        <f t="shared" si="16"/>
        <v>20.502610925103248</v>
      </c>
      <c r="N278" s="2">
        <f t="shared" si="17"/>
        <v>0.53800000000000003</v>
      </c>
    </row>
    <row r="279" spans="1:14" x14ac:dyDescent="0.25">
      <c r="A279" s="3">
        <v>0.35383015876553614</v>
      </c>
      <c r="B279" s="3">
        <f t="shared" si="15"/>
        <v>18.124998997435505</v>
      </c>
      <c r="M279" s="3">
        <f t="shared" si="16"/>
        <v>20.528917478697146</v>
      </c>
      <c r="N279" s="2">
        <f t="shared" si="17"/>
        <v>0.54</v>
      </c>
    </row>
    <row r="280" spans="1:14" x14ac:dyDescent="0.25">
      <c r="A280" s="3">
        <v>0.95187147860554511</v>
      </c>
      <c r="B280" s="3">
        <f t="shared" si="15"/>
        <v>28.316383942820046</v>
      </c>
      <c r="M280" s="3">
        <f t="shared" si="16"/>
        <v>20.590772615015688</v>
      </c>
      <c r="N280" s="2">
        <f t="shared" si="17"/>
        <v>0.54200000000000004</v>
      </c>
    </row>
    <row r="281" spans="1:14" x14ac:dyDescent="0.25">
      <c r="A281" s="3">
        <v>0.72880941013091582</v>
      </c>
      <c r="B281" s="3">
        <f t="shared" si="15"/>
        <v>23.046080728775763</v>
      </c>
      <c r="M281" s="3">
        <f t="shared" si="16"/>
        <v>20.611017651608467</v>
      </c>
      <c r="N281" s="2">
        <f t="shared" si="17"/>
        <v>0.54400000000000004</v>
      </c>
    </row>
    <row r="282" spans="1:14" x14ac:dyDescent="0.25">
      <c r="A282" s="3">
        <v>0.93715778860583165</v>
      </c>
      <c r="B282" s="3">
        <f t="shared" si="15"/>
        <v>27.656719467031326</v>
      </c>
      <c r="M282" s="3">
        <f t="shared" si="16"/>
        <v>20.653134705267835</v>
      </c>
      <c r="N282" s="2">
        <f t="shared" si="17"/>
        <v>0.54600000000000004</v>
      </c>
    </row>
    <row r="283" spans="1:14" x14ac:dyDescent="0.25">
      <c r="A283" s="3">
        <v>0.12558799834398637</v>
      </c>
      <c r="B283" s="3">
        <f t="shared" si="15"/>
        <v>14.262511663729715</v>
      </c>
      <c r="M283" s="3">
        <f t="shared" si="16"/>
        <v>20.653964272791665</v>
      </c>
      <c r="N283" s="2">
        <f t="shared" si="17"/>
        <v>0.54800000000000004</v>
      </c>
    </row>
    <row r="284" spans="1:14" x14ac:dyDescent="0.25">
      <c r="A284" s="3">
        <v>0.43258050532143533</v>
      </c>
      <c r="B284" s="3">
        <f t="shared" si="15"/>
        <v>19.150959208024286</v>
      </c>
      <c r="M284" s="3">
        <f t="shared" si="16"/>
        <v>20.66253908419861</v>
      </c>
      <c r="N284" s="2">
        <f t="shared" si="17"/>
        <v>0.55000000000000004</v>
      </c>
    </row>
    <row r="285" spans="1:14" x14ac:dyDescent="0.25">
      <c r="A285" s="3">
        <v>0.63112721994023868</v>
      </c>
      <c r="B285" s="3">
        <f t="shared" si="15"/>
        <v>21.674201489460039</v>
      </c>
      <c r="M285" s="3">
        <f t="shared" si="16"/>
        <v>20.704982375591797</v>
      </c>
      <c r="N285" s="2">
        <f t="shared" si="17"/>
        <v>0.55200000000000005</v>
      </c>
    </row>
    <row r="286" spans="1:14" x14ac:dyDescent="0.25">
      <c r="A286" s="3">
        <v>3.8454938720001053E-2</v>
      </c>
      <c r="B286" s="3">
        <f t="shared" si="15"/>
        <v>11.155479427189148</v>
      </c>
      <c r="M286" s="3">
        <f t="shared" si="16"/>
        <v>20.727462973076772</v>
      </c>
      <c r="N286" s="2">
        <f t="shared" si="17"/>
        <v>0.55400000000000005</v>
      </c>
    </row>
    <row r="287" spans="1:14" x14ac:dyDescent="0.25">
      <c r="A287" s="3">
        <v>0.35258682703808331</v>
      </c>
      <c r="B287" s="3">
        <f t="shared" si="15"/>
        <v>18.108270515160999</v>
      </c>
      <c r="M287" s="3">
        <f t="shared" si="16"/>
        <v>20.779196638946384</v>
      </c>
      <c r="N287" s="2">
        <f t="shared" si="17"/>
        <v>0.55600000000000005</v>
      </c>
    </row>
    <row r="288" spans="1:14" x14ac:dyDescent="0.25">
      <c r="A288" s="3">
        <v>0.83584664959013577</v>
      </c>
      <c r="B288" s="3">
        <f t="shared" si="15"/>
        <v>24.88765133700069</v>
      </c>
      <c r="M288" s="3">
        <f t="shared" si="16"/>
        <v>20.789444122557484</v>
      </c>
      <c r="N288" s="2">
        <f t="shared" si="17"/>
        <v>0.55800000000000005</v>
      </c>
    </row>
    <row r="289" spans="1:14" x14ac:dyDescent="0.25">
      <c r="A289" s="3">
        <v>0.90982150577505594</v>
      </c>
      <c r="B289" s="3">
        <f t="shared" si="15"/>
        <v>26.698283383989246</v>
      </c>
      <c r="M289" s="3">
        <f t="shared" si="16"/>
        <v>20.799051001256487</v>
      </c>
      <c r="N289" s="2">
        <f t="shared" si="17"/>
        <v>0.56000000000000005</v>
      </c>
    </row>
    <row r="290" spans="1:14" x14ac:dyDescent="0.25">
      <c r="A290" s="3">
        <v>0.55270867969932769</v>
      </c>
      <c r="B290" s="3">
        <f t="shared" si="15"/>
        <v>20.66253908419861</v>
      </c>
      <c r="M290" s="3">
        <f t="shared" si="16"/>
        <v>20.815029493250066</v>
      </c>
      <c r="N290" s="2">
        <f t="shared" si="17"/>
        <v>0.56200000000000006</v>
      </c>
    </row>
    <row r="291" spans="1:14" x14ac:dyDescent="0.25">
      <c r="A291" s="3">
        <v>0.48827453562955658</v>
      </c>
      <c r="B291" s="3">
        <f t="shared" si="15"/>
        <v>19.853021932780166</v>
      </c>
      <c r="M291" s="3">
        <f t="shared" si="16"/>
        <v>20.834326362167253</v>
      </c>
      <c r="N291" s="2">
        <f t="shared" si="17"/>
        <v>0.56399999999999995</v>
      </c>
    </row>
    <row r="292" spans="1:14" x14ac:dyDescent="0.25">
      <c r="A292" s="3">
        <v>0.26266382645085229</v>
      </c>
      <c r="B292" s="3">
        <f t="shared" si="15"/>
        <v>16.82422748372111</v>
      </c>
      <c r="M292" s="3">
        <f t="shared" si="16"/>
        <v>20.840472930500958</v>
      </c>
      <c r="N292" s="2">
        <f t="shared" si="17"/>
        <v>0.56599999999999995</v>
      </c>
    </row>
    <row r="293" spans="1:14" x14ac:dyDescent="0.25">
      <c r="A293" s="3">
        <v>0.58412840804789279</v>
      </c>
      <c r="B293" s="3">
        <f t="shared" si="15"/>
        <v>21.062332028069733</v>
      </c>
      <c r="M293" s="3">
        <f t="shared" si="16"/>
        <v>20.857365181198034</v>
      </c>
      <c r="N293" s="2">
        <f t="shared" si="17"/>
        <v>0.56799999999999995</v>
      </c>
    </row>
    <row r="294" spans="1:14" x14ac:dyDescent="0.25">
      <c r="A294" s="3">
        <v>0.27818325776819719</v>
      </c>
      <c r="B294" s="3">
        <f t="shared" si="15"/>
        <v>17.058765008777112</v>
      </c>
      <c r="M294" s="3">
        <f t="shared" si="16"/>
        <v>20.926010042646723</v>
      </c>
      <c r="N294" s="2">
        <f t="shared" si="17"/>
        <v>0.56999999999999995</v>
      </c>
    </row>
    <row r="295" spans="1:14" x14ac:dyDescent="0.25">
      <c r="A295" s="3">
        <v>0.37270487648035211</v>
      </c>
      <c r="B295" s="3">
        <f t="shared" si="15"/>
        <v>18.376510690138147</v>
      </c>
      <c r="M295" s="3">
        <f t="shared" si="16"/>
        <v>20.9367890208289</v>
      </c>
      <c r="N295" s="2">
        <f t="shared" si="17"/>
        <v>0.57199999999999995</v>
      </c>
    </row>
    <row r="296" spans="1:14" x14ac:dyDescent="0.25">
      <c r="A296" s="3">
        <v>7.5512284070611613E-2</v>
      </c>
      <c r="B296" s="3">
        <f t="shared" si="15"/>
        <v>12.820390537279026</v>
      </c>
      <c r="M296" s="3">
        <f t="shared" si="16"/>
        <v>20.989885241291908</v>
      </c>
      <c r="N296" s="2">
        <f t="shared" si="17"/>
        <v>0.57399999999999995</v>
      </c>
    </row>
    <row r="297" spans="1:14" x14ac:dyDescent="0.25">
      <c r="A297" s="3">
        <v>0.20000904565181654</v>
      </c>
      <c r="B297" s="3">
        <f t="shared" si="15"/>
        <v>15.792055381406449</v>
      </c>
      <c r="M297" s="3">
        <f t="shared" si="16"/>
        <v>20.995314576395206</v>
      </c>
      <c r="N297" s="2">
        <f t="shared" si="17"/>
        <v>0.57599999999999996</v>
      </c>
    </row>
    <row r="298" spans="1:14" x14ac:dyDescent="0.25">
      <c r="A298" s="3">
        <v>0.44204489447820394</v>
      </c>
      <c r="B298" s="3">
        <f t="shared" si="15"/>
        <v>19.271066584690715</v>
      </c>
      <c r="M298" s="3">
        <f t="shared" si="16"/>
        <v>21.003253582049172</v>
      </c>
      <c r="N298" s="2">
        <f t="shared" si="17"/>
        <v>0.57799999999999996</v>
      </c>
    </row>
    <row r="299" spans="1:14" x14ac:dyDescent="0.25">
      <c r="A299" s="3">
        <v>0.21476823557805902</v>
      </c>
      <c r="B299" s="3">
        <f t="shared" si="15"/>
        <v>16.050074509117923</v>
      </c>
      <c r="M299" s="3">
        <f t="shared" si="16"/>
        <v>21.062332028069733</v>
      </c>
      <c r="N299" s="2">
        <f t="shared" si="17"/>
        <v>0.57999999999999996</v>
      </c>
    </row>
    <row r="300" spans="1:14" x14ac:dyDescent="0.25">
      <c r="A300" s="3">
        <v>0.15730400685364665</v>
      </c>
      <c r="B300" s="3">
        <f t="shared" si="15"/>
        <v>14.971999893987487</v>
      </c>
      <c r="M300" s="3">
        <f t="shared" si="16"/>
        <v>21.103700582169711</v>
      </c>
      <c r="N300" s="2">
        <f t="shared" si="17"/>
        <v>0.58199999999999996</v>
      </c>
    </row>
    <row r="301" spans="1:14" x14ac:dyDescent="0.25">
      <c r="A301" s="3">
        <v>0.51170209262646571</v>
      </c>
      <c r="B301" s="3">
        <f t="shared" si="15"/>
        <v>20.146685019516369</v>
      </c>
      <c r="M301" s="3">
        <f t="shared" si="16"/>
        <v>21.104845735158612</v>
      </c>
      <c r="N301" s="2">
        <f t="shared" si="17"/>
        <v>0.58399999999999996</v>
      </c>
    </row>
    <row r="302" spans="1:14" x14ac:dyDescent="0.25">
      <c r="A302" s="3">
        <v>0.33431685472902695</v>
      </c>
      <c r="B302" s="3">
        <f t="shared" si="15"/>
        <v>17.85988042729613</v>
      </c>
      <c r="M302" s="3">
        <f t="shared" si="16"/>
        <v>21.199508742153636</v>
      </c>
      <c r="N302" s="2">
        <f t="shared" si="17"/>
        <v>0.58599999999999997</v>
      </c>
    </row>
    <row r="303" spans="1:14" x14ac:dyDescent="0.25">
      <c r="A303" s="3">
        <v>0.45699819071730008</v>
      </c>
      <c r="B303" s="3">
        <f t="shared" si="15"/>
        <v>19.460004344333338</v>
      </c>
      <c r="M303" s="3">
        <f t="shared" si="16"/>
        <v>21.2756399797256</v>
      </c>
      <c r="N303" s="2">
        <f t="shared" si="17"/>
        <v>0.58799999999999997</v>
      </c>
    </row>
    <row r="304" spans="1:14" x14ac:dyDescent="0.25">
      <c r="A304" s="3">
        <v>0.28154721103301195</v>
      </c>
      <c r="B304" s="3">
        <f t="shared" si="15"/>
        <v>17.108743155623671</v>
      </c>
      <c r="M304" s="3">
        <f t="shared" si="16"/>
        <v>21.283440963509715</v>
      </c>
      <c r="N304" s="2">
        <f t="shared" si="17"/>
        <v>0.59</v>
      </c>
    </row>
    <row r="305" spans="1:14" x14ac:dyDescent="0.25">
      <c r="A305" s="3">
        <v>0.46035351735113283</v>
      </c>
      <c r="B305" s="3">
        <f t="shared" si="15"/>
        <v>19.50228428426772</v>
      </c>
      <c r="M305" s="3">
        <f t="shared" si="16"/>
        <v>21.298657357622574</v>
      </c>
      <c r="N305" s="2">
        <f t="shared" si="17"/>
        <v>0.59199999999999997</v>
      </c>
    </row>
    <row r="306" spans="1:14" x14ac:dyDescent="0.25">
      <c r="A306" s="3">
        <v>0.81201711021614797</v>
      </c>
      <c r="B306" s="3">
        <f t="shared" si="15"/>
        <v>24.426769576562311</v>
      </c>
      <c r="M306" s="3">
        <f t="shared" si="16"/>
        <v>21.306824613562206</v>
      </c>
      <c r="N306" s="2">
        <f t="shared" si="17"/>
        <v>0.59399999999999997</v>
      </c>
    </row>
    <row r="307" spans="1:14" x14ac:dyDescent="0.25">
      <c r="A307" s="3">
        <v>0.37655179876102052</v>
      </c>
      <c r="B307" s="3">
        <f t="shared" si="15"/>
        <v>18.42725164614771</v>
      </c>
      <c r="M307" s="3">
        <f t="shared" si="16"/>
        <v>21.332422230755721</v>
      </c>
      <c r="N307" s="2">
        <f t="shared" si="17"/>
        <v>0.59599999999999997</v>
      </c>
    </row>
    <row r="308" spans="1:14" x14ac:dyDescent="0.25">
      <c r="A308" s="3">
        <v>0.77673657511216987</v>
      </c>
      <c r="B308" s="3">
        <f t="shared" si="15"/>
        <v>23.806090158802878</v>
      </c>
      <c r="M308" s="3">
        <f t="shared" si="16"/>
        <v>21.335238194743873</v>
      </c>
      <c r="N308" s="2">
        <f t="shared" si="17"/>
        <v>0.59799999999999998</v>
      </c>
    </row>
    <row r="309" spans="1:14" x14ac:dyDescent="0.25">
      <c r="A309" s="3">
        <v>0.37495069087576482</v>
      </c>
      <c r="B309" s="3">
        <f t="shared" si="15"/>
        <v>18.406152985496671</v>
      </c>
      <c r="M309" s="3">
        <f t="shared" si="16"/>
        <v>21.340046747243029</v>
      </c>
      <c r="N309" s="2">
        <f t="shared" si="17"/>
        <v>0.6</v>
      </c>
    </row>
    <row r="310" spans="1:14" x14ac:dyDescent="0.25">
      <c r="A310" s="3">
        <v>0.50805164827324256</v>
      </c>
      <c r="B310" s="3">
        <f t="shared" si="15"/>
        <v>20.100919297898404</v>
      </c>
      <c r="M310" s="3">
        <f t="shared" si="16"/>
        <v>21.434176514514515</v>
      </c>
      <c r="N310" s="2">
        <f t="shared" si="17"/>
        <v>0.60199999999999998</v>
      </c>
    </row>
    <row r="311" spans="1:14" x14ac:dyDescent="0.25">
      <c r="A311" s="3">
        <v>0.60246454262038374</v>
      </c>
      <c r="B311" s="3">
        <f t="shared" si="15"/>
        <v>21.298657357622574</v>
      </c>
      <c r="M311" s="3">
        <f t="shared" si="16"/>
        <v>21.462376282674835</v>
      </c>
      <c r="N311" s="2">
        <f t="shared" si="17"/>
        <v>0.60399999999999998</v>
      </c>
    </row>
    <row r="312" spans="1:14" x14ac:dyDescent="0.25">
      <c r="A312" s="3">
        <v>0.79662379977995501</v>
      </c>
      <c r="B312" s="3">
        <f t="shared" si="15"/>
        <v>24.148111182608393</v>
      </c>
      <c r="M312" s="3">
        <f t="shared" si="16"/>
        <v>21.494027029515344</v>
      </c>
      <c r="N312" s="2">
        <f t="shared" si="17"/>
        <v>0.60599999999999998</v>
      </c>
    </row>
    <row r="313" spans="1:14" x14ac:dyDescent="0.25">
      <c r="A313" s="3">
        <v>0.30865152264686779</v>
      </c>
      <c r="B313" s="3">
        <f t="shared" si="15"/>
        <v>17.501618658376795</v>
      </c>
      <c r="M313" s="3">
        <f t="shared" si="16"/>
        <v>21.500968813245141</v>
      </c>
      <c r="N313" s="2">
        <f t="shared" si="17"/>
        <v>0.60799999999999998</v>
      </c>
    </row>
    <row r="314" spans="1:14" x14ac:dyDescent="0.25">
      <c r="A314" s="3">
        <v>0.66833484464222537</v>
      </c>
      <c r="B314" s="3">
        <f t="shared" si="15"/>
        <v>22.176599028759167</v>
      </c>
      <c r="M314" s="3">
        <f t="shared" si="16"/>
        <v>21.538664906979609</v>
      </c>
      <c r="N314" s="2">
        <f t="shared" si="17"/>
        <v>0.61</v>
      </c>
    </row>
    <row r="315" spans="1:14" x14ac:dyDescent="0.25">
      <c r="A315" s="3">
        <v>0.92334730792895547</v>
      </c>
      <c r="B315" s="3">
        <f t="shared" si="15"/>
        <v>27.139765049832171</v>
      </c>
      <c r="M315" s="3">
        <f t="shared" si="16"/>
        <v>21.548953742991479</v>
      </c>
      <c r="N315" s="2">
        <f t="shared" si="17"/>
        <v>0.61199999999999999</v>
      </c>
    </row>
    <row r="316" spans="1:14" x14ac:dyDescent="0.25">
      <c r="A316" s="3">
        <v>0.45312413388811434</v>
      </c>
      <c r="B316" s="3">
        <f t="shared" si="15"/>
        <v>19.411139696460037</v>
      </c>
      <c r="M316" s="3">
        <f t="shared" si="16"/>
        <v>21.562016949811294</v>
      </c>
      <c r="N316" s="2">
        <f t="shared" si="17"/>
        <v>0.61399999999999999</v>
      </c>
    </row>
    <row r="317" spans="1:14" x14ac:dyDescent="0.25">
      <c r="A317" s="3">
        <v>1.8222274127744909E-3</v>
      </c>
      <c r="B317" s="3">
        <f t="shared" si="15"/>
        <v>5.4629941440172853</v>
      </c>
      <c r="M317" s="3">
        <f t="shared" si="16"/>
        <v>21.60225301122788</v>
      </c>
      <c r="N317" s="2">
        <f t="shared" si="17"/>
        <v>0.61599999999999999</v>
      </c>
    </row>
    <row r="318" spans="1:14" x14ac:dyDescent="0.25">
      <c r="A318" s="3">
        <v>0.36861761426169637</v>
      </c>
      <c r="B318" s="3">
        <f t="shared" si="15"/>
        <v>18.322415699454719</v>
      </c>
      <c r="M318" s="3">
        <f t="shared" si="16"/>
        <v>21.664622342771221</v>
      </c>
      <c r="N318" s="2">
        <f t="shared" si="17"/>
        <v>0.61799999999999999</v>
      </c>
    </row>
    <row r="319" spans="1:14" x14ac:dyDescent="0.25">
      <c r="A319" s="3">
        <v>0.67096394080975386</v>
      </c>
      <c r="B319" s="3">
        <f t="shared" si="15"/>
        <v>22.212882274037312</v>
      </c>
      <c r="M319" s="3">
        <f t="shared" si="16"/>
        <v>21.667061164220101</v>
      </c>
      <c r="N319" s="2">
        <f t="shared" si="17"/>
        <v>0.62</v>
      </c>
    </row>
    <row r="320" spans="1:14" x14ac:dyDescent="0.25">
      <c r="A320" s="3">
        <v>0.13159470691537944</v>
      </c>
      <c r="B320" s="3">
        <f t="shared" si="15"/>
        <v>14.405577470792906</v>
      </c>
      <c r="M320" s="3">
        <f t="shared" si="16"/>
        <v>21.674201489460039</v>
      </c>
      <c r="N320" s="2">
        <f t="shared" si="17"/>
        <v>0.622</v>
      </c>
    </row>
    <row r="321" spans="1:14" x14ac:dyDescent="0.25">
      <c r="A321" s="3">
        <v>0.3167559930631958</v>
      </c>
      <c r="B321" s="3">
        <f t="shared" si="15"/>
        <v>17.616052238473674</v>
      </c>
      <c r="M321" s="3">
        <f t="shared" si="16"/>
        <v>21.679616843592235</v>
      </c>
      <c r="N321" s="2">
        <f t="shared" si="17"/>
        <v>0.624</v>
      </c>
    </row>
    <row r="322" spans="1:14" x14ac:dyDescent="0.25">
      <c r="A322" s="3">
        <v>0.71926148269963486</v>
      </c>
      <c r="B322" s="3">
        <f t="shared" si="15"/>
        <v>22.903245044663638</v>
      </c>
      <c r="M322" s="3">
        <f t="shared" si="16"/>
        <v>21.698121385781072</v>
      </c>
      <c r="N322" s="2">
        <f t="shared" si="17"/>
        <v>0.626</v>
      </c>
    </row>
    <row r="323" spans="1:14" x14ac:dyDescent="0.25">
      <c r="A323" s="3">
        <v>5.141308264477451E-3</v>
      </c>
      <c r="B323" s="3">
        <f t="shared" si="15"/>
        <v>7.1691120093977805</v>
      </c>
      <c r="M323" s="3">
        <f t="shared" si="16"/>
        <v>21.70850689162074</v>
      </c>
      <c r="N323" s="2">
        <f t="shared" si="17"/>
        <v>0.628</v>
      </c>
    </row>
    <row r="324" spans="1:14" x14ac:dyDescent="0.25">
      <c r="A324" s="3">
        <v>0.55606363651323432</v>
      </c>
      <c r="B324" s="3">
        <f t="shared" si="15"/>
        <v>20.704982375591797</v>
      </c>
      <c r="M324" s="3">
        <f t="shared" si="16"/>
        <v>21.791894473800589</v>
      </c>
      <c r="N324" s="2">
        <f t="shared" si="17"/>
        <v>0.63</v>
      </c>
    </row>
    <row r="325" spans="1:14" x14ac:dyDescent="0.25">
      <c r="A325" s="3">
        <v>0.53354999450892748</v>
      </c>
      <c r="B325" s="3">
        <f t="shared" si="15"/>
        <v>20.420983694387886</v>
      </c>
      <c r="M325" s="3">
        <f t="shared" si="16"/>
        <v>21.827875484383739</v>
      </c>
      <c r="N325" s="2">
        <f t="shared" si="17"/>
        <v>0.63200000000000001</v>
      </c>
    </row>
    <row r="326" spans="1:14" x14ac:dyDescent="0.25">
      <c r="A326" s="3">
        <v>9.4547644995277569E-3</v>
      </c>
      <c r="B326" s="3">
        <f t="shared" si="15"/>
        <v>8.263451412038572</v>
      </c>
      <c r="M326" s="3">
        <f t="shared" si="16"/>
        <v>21.874752580609766</v>
      </c>
      <c r="N326" s="2">
        <f t="shared" si="17"/>
        <v>0.63400000000000001</v>
      </c>
    </row>
    <row r="327" spans="1:14" x14ac:dyDescent="0.25">
      <c r="A327" s="3">
        <v>0.69238557479383944</v>
      </c>
      <c r="B327" s="3">
        <f t="shared" si="15"/>
        <v>22.513118591052297</v>
      </c>
      <c r="M327" s="3">
        <f t="shared" si="16"/>
        <v>21.879948784701437</v>
      </c>
      <c r="N327" s="2">
        <f t="shared" si="17"/>
        <v>0.63600000000000001</v>
      </c>
    </row>
    <row r="328" spans="1:14" x14ac:dyDescent="0.25">
      <c r="A328" s="3">
        <v>0.25431667596088259</v>
      </c>
      <c r="B328" s="3">
        <f t="shared" si="15"/>
        <v>16.695164026201578</v>
      </c>
      <c r="M328" s="3">
        <f t="shared" si="16"/>
        <v>21.943266234686746</v>
      </c>
      <c r="N328" s="2">
        <f t="shared" si="17"/>
        <v>0.63800000000000001</v>
      </c>
    </row>
    <row r="329" spans="1:14" x14ac:dyDescent="0.25">
      <c r="A329" s="3">
        <v>0.40034489226046777</v>
      </c>
      <c r="B329" s="3">
        <f t="shared" si="15"/>
        <v>18.737727535639813</v>
      </c>
      <c r="M329" s="3">
        <f t="shared" si="16"/>
        <v>21.95001214204186</v>
      </c>
      <c r="N329" s="2">
        <f t="shared" si="17"/>
        <v>0.64</v>
      </c>
    </row>
    <row r="330" spans="1:14" x14ac:dyDescent="0.25">
      <c r="A330" s="3">
        <v>0.892966825061281</v>
      </c>
      <c r="B330" s="3">
        <f t="shared" si="15"/>
        <v>26.212307323748334</v>
      </c>
      <c r="M330" s="3">
        <f t="shared" si="16"/>
        <v>21.957302999775983</v>
      </c>
      <c r="N330" s="2">
        <f t="shared" si="17"/>
        <v>0.64200000000000002</v>
      </c>
    </row>
    <row r="331" spans="1:14" x14ac:dyDescent="0.25">
      <c r="A331" s="3">
        <v>9.0918805883645093E-2</v>
      </c>
      <c r="B331" s="3">
        <f t="shared" ref="B331:B394" si="18">_xlfn.NORM.INV(A331,$B$3,$B$4)</f>
        <v>13.324408207434988</v>
      </c>
      <c r="M331" s="3">
        <f t="shared" ref="M331:M394" si="19">SMALL($B$10:$B$509,ROW()-9)</f>
        <v>21.975828223936595</v>
      </c>
      <c r="N331" s="2">
        <f t="shared" ref="N331:N394" si="20">(ROW()-9)/500</f>
        <v>0.64400000000000002</v>
      </c>
    </row>
    <row r="332" spans="1:14" x14ac:dyDescent="0.25">
      <c r="A332" s="3">
        <v>0.34717733005909945</v>
      </c>
      <c r="B332" s="3">
        <f t="shared" si="18"/>
        <v>18.03523814651701</v>
      </c>
      <c r="M332" s="3">
        <f t="shared" si="19"/>
        <v>22.014306490133496</v>
      </c>
      <c r="N332" s="2">
        <f t="shared" si="20"/>
        <v>0.64600000000000002</v>
      </c>
    </row>
    <row r="333" spans="1:14" x14ac:dyDescent="0.25">
      <c r="A333" s="3">
        <v>0.2225393839325206</v>
      </c>
      <c r="B333" s="3">
        <f t="shared" si="18"/>
        <v>16.181774521632082</v>
      </c>
      <c r="M333" s="3">
        <f t="shared" si="19"/>
        <v>22.014525661248253</v>
      </c>
      <c r="N333" s="2">
        <f t="shared" si="20"/>
        <v>0.64800000000000002</v>
      </c>
    </row>
    <row r="334" spans="1:14" x14ac:dyDescent="0.25">
      <c r="A334" s="3">
        <v>0.10966711754727043</v>
      </c>
      <c r="B334" s="3">
        <f t="shared" si="18"/>
        <v>13.858498189208127</v>
      </c>
      <c r="M334" s="3">
        <f t="shared" si="19"/>
        <v>22.04346004294154</v>
      </c>
      <c r="N334" s="2">
        <f t="shared" si="20"/>
        <v>0.65</v>
      </c>
    </row>
    <row r="335" spans="1:14" x14ac:dyDescent="0.25">
      <c r="A335" s="3">
        <v>3.5379443452637882E-2</v>
      </c>
      <c r="B335" s="3">
        <f t="shared" si="18"/>
        <v>10.964891214256854</v>
      </c>
      <c r="M335" s="3">
        <f t="shared" si="19"/>
        <v>22.0455523897345</v>
      </c>
      <c r="N335" s="2">
        <f t="shared" si="20"/>
        <v>0.65200000000000002</v>
      </c>
    </row>
    <row r="336" spans="1:14" x14ac:dyDescent="0.25">
      <c r="A336" s="3">
        <v>0.18318124276238501</v>
      </c>
      <c r="B336" s="3">
        <f t="shared" si="18"/>
        <v>15.483460317371538</v>
      </c>
      <c r="M336" s="3">
        <f t="shared" si="19"/>
        <v>22.07593851553758</v>
      </c>
      <c r="N336" s="2">
        <f t="shared" si="20"/>
        <v>0.65400000000000003</v>
      </c>
    </row>
    <row r="337" spans="1:14" x14ac:dyDescent="0.25">
      <c r="A337" s="3">
        <v>0.90040241306329627</v>
      </c>
      <c r="B337" s="3">
        <f t="shared" si="18"/>
        <v>26.4192395846278</v>
      </c>
      <c r="M337" s="3">
        <f t="shared" si="19"/>
        <v>22.176599028759167</v>
      </c>
      <c r="N337" s="2">
        <f t="shared" si="20"/>
        <v>0.65600000000000003</v>
      </c>
    </row>
    <row r="338" spans="1:14" x14ac:dyDescent="0.25">
      <c r="A338" s="3">
        <v>0.78372436362152675</v>
      </c>
      <c r="B338" s="3">
        <f t="shared" si="18"/>
        <v>23.924166844314456</v>
      </c>
      <c r="M338" s="3">
        <f t="shared" si="19"/>
        <v>22.176683293086747</v>
      </c>
      <c r="N338" s="2">
        <f t="shared" si="20"/>
        <v>0.65800000000000003</v>
      </c>
    </row>
    <row r="339" spans="1:14" x14ac:dyDescent="0.25">
      <c r="A339" s="3">
        <v>8.7831656032538952E-2</v>
      </c>
      <c r="B339" s="3">
        <f t="shared" si="18"/>
        <v>13.228854724258543</v>
      </c>
      <c r="M339" s="3">
        <f t="shared" si="19"/>
        <v>22.178244755385165</v>
      </c>
      <c r="N339" s="2">
        <f t="shared" si="20"/>
        <v>0.66</v>
      </c>
    </row>
    <row r="340" spans="1:14" x14ac:dyDescent="0.25">
      <c r="A340" s="3">
        <v>0.92206209941519834</v>
      </c>
      <c r="B340" s="3">
        <f t="shared" si="18"/>
        <v>27.09539816254134</v>
      </c>
      <c r="M340" s="3">
        <f t="shared" si="19"/>
        <v>22.18007299778338</v>
      </c>
      <c r="N340" s="2">
        <f t="shared" si="20"/>
        <v>0.66200000000000003</v>
      </c>
    </row>
    <row r="341" spans="1:14" x14ac:dyDescent="0.25">
      <c r="A341" s="3">
        <v>0.6684542754885936</v>
      </c>
      <c r="B341" s="3">
        <f t="shared" si="18"/>
        <v>22.178244755385165</v>
      </c>
      <c r="M341" s="3">
        <f t="shared" si="19"/>
        <v>22.212882274037312</v>
      </c>
      <c r="N341" s="2">
        <f t="shared" si="20"/>
        <v>0.66400000000000003</v>
      </c>
    </row>
    <row r="342" spans="1:14" x14ac:dyDescent="0.25">
      <c r="A342" s="3">
        <v>0.70895087936836632</v>
      </c>
      <c r="B342" s="3">
        <f t="shared" si="18"/>
        <v>22.751612158390632</v>
      </c>
      <c r="M342" s="3">
        <f t="shared" si="19"/>
        <v>22.218618467889264</v>
      </c>
      <c r="N342" s="2">
        <f t="shared" si="20"/>
        <v>0.66600000000000004</v>
      </c>
    </row>
    <row r="343" spans="1:14" x14ac:dyDescent="0.25">
      <c r="A343" s="3">
        <v>0.49368638353072214</v>
      </c>
      <c r="B343" s="3">
        <f t="shared" si="18"/>
        <v>19.920867248814247</v>
      </c>
      <c r="M343" s="3">
        <f t="shared" si="19"/>
        <v>22.267307164620483</v>
      </c>
      <c r="N343" s="2">
        <f t="shared" si="20"/>
        <v>0.66800000000000004</v>
      </c>
    </row>
    <row r="344" spans="1:14" x14ac:dyDescent="0.25">
      <c r="A344" s="3">
        <v>0.77905252603869091</v>
      </c>
      <c r="B344" s="3">
        <f t="shared" si="18"/>
        <v>23.844986209057861</v>
      </c>
      <c r="M344" s="3">
        <f t="shared" si="19"/>
        <v>22.304730734324899</v>
      </c>
      <c r="N344" s="2">
        <f t="shared" si="20"/>
        <v>0.67</v>
      </c>
    </row>
    <row r="345" spans="1:14" x14ac:dyDescent="0.25">
      <c r="A345" s="3">
        <v>0.29169583872687366</v>
      </c>
      <c r="B345" s="3">
        <f t="shared" si="18"/>
        <v>17.257813549843764</v>
      </c>
      <c r="M345" s="3">
        <f t="shared" si="19"/>
        <v>22.395095915243221</v>
      </c>
      <c r="N345" s="2">
        <f t="shared" si="20"/>
        <v>0.67200000000000004</v>
      </c>
    </row>
    <row r="346" spans="1:14" x14ac:dyDescent="0.25">
      <c r="A346" s="3">
        <v>0.40028702007623307</v>
      </c>
      <c r="B346" s="3">
        <f t="shared" si="18"/>
        <v>18.736978715479875</v>
      </c>
      <c r="M346" s="3">
        <f t="shared" si="19"/>
        <v>22.399011742551565</v>
      </c>
      <c r="N346" s="2">
        <f t="shared" si="20"/>
        <v>0.67400000000000004</v>
      </c>
    </row>
    <row r="347" spans="1:14" x14ac:dyDescent="0.25">
      <c r="A347" s="3">
        <v>0.48862662571832538</v>
      </c>
      <c r="B347" s="3">
        <f t="shared" si="18"/>
        <v>19.857436577887061</v>
      </c>
      <c r="M347" s="3">
        <f t="shared" si="19"/>
        <v>22.413995667472868</v>
      </c>
      <c r="N347" s="2">
        <f t="shared" si="20"/>
        <v>0.67600000000000005</v>
      </c>
    </row>
    <row r="348" spans="1:14" x14ac:dyDescent="0.25">
      <c r="A348" s="3">
        <v>0.2205310456907682</v>
      </c>
      <c r="B348" s="3">
        <f t="shared" si="18"/>
        <v>16.147995261074307</v>
      </c>
      <c r="M348" s="3">
        <f t="shared" si="19"/>
        <v>22.458536067552043</v>
      </c>
      <c r="N348" s="2">
        <f t="shared" si="20"/>
        <v>0.67800000000000005</v>
      </c>
    </row>
    <row r="349" spans="1:14" x14ac:dyDescent="0.25">
      <c r="A349" s="3">
        <v>0.27091423132705461</v>
      </c>
      <c r="B349" s="3">
        <f t="shared" si="18"/>
        <v>16.949748309586944</v>
      </c>
      <c r="M349" s="3">
        <f t="shared" si="19"/>
        <v>22.480532456285356</v>
      </c>
      <c r="N349" s="2">
        <f t="shared" si="20"/>
        <v>0.68</v>
      </c>
    </row>
    <row r="350" spans="1:14" x14ac:dyDescent="0.25">
      <c r="A350" s="3">
        <v>0.1015252219591456</v>
      </c>
      <c r="B350" s="3">
        <f t="shared" si="18"/>
        <v>13.635456531487694</v>
      </c>
      <c r="M350" s="3">
        <f t="shared" si="19"/>
        <v>22.50470300343164</v>
      </c>
      <c r="N350" s="2">
        <f t="shared" si="20"/>
        <v>0.68200000000000005</v>
      </c>
    </row>
    <row r="351" spans="1:14" x14ac:dyDescent="0.25">
      <c r="A351" s="3">
        <v>0.93646907524340917</v>
      </c>
      <c r="B351" s="3">
        <f t="shared" si="18"/>
        <v>27.62895647092094</v>
      </c>
      <c r="M351" s="3">
        <f t="shared" si="19"/>
        <v>22.513118591052297</v>
      </c>
      <c r="N351" s="2">
        <f t="shared" si="20"/>
        <v>0.68400000000000005</v>
      </c>
    </row>
    <row r="352" spans="1:14" x14ac:dyDescent="0.25">
      <c r="A352" s="3">
        <v>0.48141992326423988</v>
      </c>
      <c r="B352" s="3">
        <f t="shared" si="18"/>
        <v>19.767049023283437</v>
      </c>
      <c r="M352" s="3">
        <f t="shared" si="19"/>
        <v>22.523317076453949</v>
      </c>
      <c r="N352" s="2">
        <f t="shared" si="20"/>
        <v>0.68600000000000005</v>
      </c>
    </row>
    <row r="353" spans="1:14" x14ac:dyDescent="0.25">
      <c r="A353" s="3">
        <v>0.6426589197622854</v>
      </c>
      <c r="B353" s="3">
        <f t="shared" si="18"/>
        <v>21.827875484383739</v>
      </c>
      <c r="M353" s="3">
        <f t="shared" si="19"/>
        <v>22.576168794584255</v>
      </c>
      <c r="N353" s="2">
        <f t="shared" si="20"/>
        <v>0.68799999999999994</v>
      </c>
    </row>
    <row r="354" spans="1:14" x14ac:dyDescent="0.25">
      <c r="A354" s="3">
        <v>0.93709512959625441</v>
      </c>
      <c r="B354" s="3">
        <f t="shared" si="18"/>
        <v>27.654183823586497</v>
      </c>
      <c r="M354" s="3">
        <f t="shared" si="19"/>
        <v>22.629496226683049</v>
      </c>
      <c r="N354" s="2">
        <f t="shared" si="20"/>
        <v>0.69</v>
      </c>
    </row>
    <row r="355" spans="1:14" x14ac:dyDescent="0.25">
      <c r="A355" s="3">
        <v>0.36319814833831887</v>
      </c>
      <c r="B355" s="3">
        <f t="shared" si="18"/>
        <v>18.250383742412012</v>
      </c>
      <c r="M355" s="3">
        <f t="shared" si="19"/>
        <v>22.646212276581757</v>
      </c>
      <c r="N355" s="2">
        <f t="shared" si="20"/>
        <v>0.69199999999999995</v>
      </c>
    </row>
    <row r="356" spans="1:14" x14ac:dyDescent="0.25">
      <c r="A356" s="3">
        <v>0.81501274726448802</v>
      </c>
      <c r="B356" s="3">
        <f t="shared" si="18"/>
        <v>24.482605601005517</v>
      </c>
      <c r="M356" s="3">
        <f t="shared" si="19"/>
        <v>22.649585737996013</v>
      </c>
      <c r="N356" s="2">
        <f t="shared" si="20"/>
        <v>0.69399999999999995</v>
      </c>
    </row>
    <row r="357" spans="1:14" x14ac:dyDescent="0.25">
      <c r="A357" s="3">
        <v>0.26008625661129359</v>
      </c>
      <c r="B357" s="3">
        <f t="shared" si="18"/>
        <v>16.784602481109765</v>
      </c>
      <c r="M357" s="3">
        <f t="shared" si="19"/>
        <v>22.687149279197044</v>
      </c>
      <c r="N357" s="2">
        <f t="shared" si="20"/>
        <v>0.69599999999999995</v>
      </c>
    </row>
    <row r="358" spans="1:14" x14ac:dyDescent="0.25">
      <c r="A358" s="3">
        <v>0.51266033715289494</v>
      </c>
      <c r="B358" s="3">
        <f t="shared" si="18"/>
        <v>20.15870043802347</v>
      </c>
      <c r="M358" s="3">
        <f t="shared" si="19"/>
        <v>22.698081459326893</v>
      </c>
      <c r="N358" s="2">
        <f t="shared" si="20"/>
        <v>0.69799999999999995</v>
      </c>
    </row>
    <row r="359" spans="1:14" x14ac:dyDescent="0.25">
      <c r="A359" s="3">
        <v>0.70191531172153299</v>
      </c>
      <c r="B359" s="3">
        <f t="shared" si="18"/>
        <v>22.649585737996013</v>
      </c>
      <c r="M359" s="3">
        <f t="shared" si="19"/>
        <v>22.704348012786333</v>
      </c>
      <c r="N359" s="2">
        <f t="shared" si="20"/>
        <v>0.7</v>
      </c>
    </row>
    <row r="360" spans="1:14" x14ac:dyDescent="0.25">
      <c r="A360" s="3">
        <v>0.42304142747476381</v>
      </c>
      <c r="B360" s="3">
        <f t="shared" si="18"/>
        <v>19.029405959162496</v>
      </c>
      <c r="M360" s="3">
        <f t="shared" si="19"/>
        <v>22.747782193139798</v>
      </c>
      <c r="N360" s="2">
        <f t="shared" si="20"/>
        <v>0.70199999999999996</v>
      </c>
    </row>
    <row r="361" spans="1:14" x14ac:dyDescent="0.25">
      <c r="A361" s="3">
        <v>0.2821706758503616</v>
      </c>
      <c r="B361" s="3">
        <f t="shared" si="18"/>
        <v>17.117974157258661</v>
      </c>
      <c r="M361" s="3">
        <f t="shared" si="19"/>
        <v>22.751612158390632</v>
      </c>
      <c r="N361" s="2">
        <f t="shared" si="20"/>
        <v>0.70399999999999996</v>
      </c>
    </row>
    <row r="362" spans="1:14" x14ac:dyDescent="0.25">
      <c r="A362" s="3">
        <v>0.53128050540378247</v>
      </c>
      <c r="B362" s="3">
        <f t="shared" si="18"/>
        <v>20.392445570540755</v>
      </c>
      <c r="M362" s="3">
        <f t="shared" si="19"/>
        <v>22.758471484273155</v>
      </c>
      <c r="N362" s="2">
        <f t="shared" si="20"/>
        <v>0.70599999999999996</v>
      </c>
    </row>
    <row r="363" spans="1:14" x14ac:dyDescent="0.25">
      <c r="A363" s="3">
        <v>0.78799727321018764</v>
      </c>
      <c r="B363" s="3">
        <f t="shared" si="18"/>
        <v>23.997457670946076</v>
      </c>
      <c r="M363" s="3">
        <f t="shared" si="19"/>
        <v>22.804667780953373</v>
      </c>
      <c r="N363" s="2">
        <f t="shared" si="20"/>
        <v>0.70799999999999996</v>
      </c>
    </row>
    <row r="364" spans="1:14" x14ac:dyDescent="0.25">
      <c r="A364" s="3">
        <v>0.83925634903097368</v>
      </c>
      <c r="B364" s="3">
        <f t="shared" si="18"/>
        <v>24.957030714091466</v>
      </c>
      <c r="M364" s="3">
        <f t="shared" si="19"/>
        <v>22.903245044663638</v>
      </c>
      <c r="N364" s="2">
        <f t="shared" si="20"/>
        <v>0.71</v>
      </c>
    </row>
    <row r="365" spans="1:14" x14ac:dyDescent="0.25">
      <c r="A365" s="3">
        <v>0.56626197071365947</v>
      </c>
      <c r="B365" s="3">
        <f t="shared" si="18"/>
        <v>20.834326362167253</v>
      </c>
      <c r="M365" s="3">
        <f t="shared" si="19"/>
        <v>22.910027329932138</v>
      </c>
      <c r="N365" s="2">
        <f t="shared" si="20"/>
        <v>0.71199999999999997</v>
      </c>
    </row>
    <row r="366" spans="1:14" x14ac:dyDescent="0.25">
      <c r="A366" s="3">
        <v>0.11529629085431425</v>
      </c>
      <c r="B366" s="3">
        <f t="shared" si="18"/>
        <v>14.005831061048987</v>
      </c>
      <c r="M366" s="3">
        <f t="shared" si="19"/>
        <v>23.046080728775763</v>
      </c>
      <c r="N366" s="2">
        <f t="shared" si="20"/>
        <v>0.71399999999999997</v>
      </c>
    </row>
    <row r="367" spans="1:14" x14ac:dyDescent="0.25">
      <c r="A367" s="3">
        <v>0.73584458224150506</v>
      </c>
      <c r="B367" s="3">
        <f t="shared" si="18"/>
        <v>23.152933208216918</v>
      </c>
      <c r="M367" s="3">
        <f t="shared" si="19"/>
        <v>23.058348770363089</v>
      </c>
      <c r="N367" s="2">
        <f t="shared" si="20"/>
        <v>0.71599999999999997</v>
      </c>
    </row>
    <row r="368" spans="1:14" x14ac:dyDescent="0.25">
      <c r="A368" s="3">
        <v>0.57951415076178825</v>
      </c>
      <c r="B368" s="3">
        <f t="shared" si="18"/>
        <v>21.003253582049172</v>
      </c>
      <c r="M368" s="3">
        <f t="shared" si="19"/>
        <v>23.062127063592875</v>
      </c>
      <c r="N368" s="2">
        <f t="shared" si="20"/>
        <v>0.71799999999999997</v>
      </c>
    </row>
    <row r="369" spans="1:14" x14ac:dyDescent="0.25">
      <c r="A369" s="3">
        <v>0.82459114686483315</v>
      </c>
      <c r="B369" s="3">
        <f t="shared" si="18"/>
        <v>24.665021906011937</v>
      </c>
      <c r="M369" s="3">
        <f t="shared" si="19"/>
        <v>23.082839489001017</v>
      </c>
      <c r="N369" s="2">
        <f t="shared" si="20"/>
        <v>0.72</v>
      </c>
    </row>
    <row r="370" spans="1:14" x14ac:dyDescent="0.25">
      <c r="A370" s="3">
        <v>0.46432529986971316</v>
      </c>
      <c r="B370" s="3">
        <f t="shared" si="18"/>
        <v>19.552286371523788</v>
      </c>
      <c r="M370" s="3">
        <f t="shared" si="19"/>
        <v>23.093005113722231</v>
      </c>
      <c r="N370" s="2">
        <f t="shared" si="20"/>
        <v>0.72199999999999998</v>
      </c>
    </row>
    <row r="371" spans="1:14" x14ac:dyDescent="0.25">
      <c r="A371" s="3">
        <v>0.73124011285846613</v>
      </c>
      <c r="B371" s="3">
        <f t="shared" si="18"/>
        <v>23.082839489001017</v>
      </c>
      <c r="M371" s="3">
        <f t="shared" si="19"/>
        <v>23.104624264857904</v>
      </c>
      <c r="N371" s="2">
        <f t="shared" si="20"/>
        <v>0.72399999999999998</v>
      </c>
    </row>
    <row r="372" spans="1:14" x14ac:dyDescent="0.25">
      <c r="A372" s="3">
        <v>4.2180111745906745E-2</v>
      </c>
      <c r="B372" s="3">
        <f t="shared" si="18"/>
        <v>11.370356021319123</v>
      </c>
      <c r="M372" s="3">
        <f t="shared" si="19"/>
        <v>23.108075998844306</v>
      </c>
      <c r="N372" s="2">
        <f t="shared" si="20"/>
        <v>0.72599999999999998</v>
      </c>
    </row>
    <row r="373" spans="1:14" x14ac:dyDescent="0.25">
      <c r="A373" s="3">
        <v>0.69310236951847659</v>
      </c>
      <c r="B373" s="3">
        <f t="shared" si="18"/>
        <v>22.523317076453949</v>
      </c>
      <c r="M373" s="3">
        <f t="shared" si="19"/>
        <v>23.116462804803398</v>
      </c>
      <c r="N373" s="2">
        <f t="shared" si="20"/>
        <v>0.72799999999999998</v>
      </c>
    </row>
    <row r="374" spans="1:14" x14ac:dyDescent="0.25">
      <c r="A374" s="3">
        <v>0.20296584052484734</v>
      </c>
      <c r="B374" s="3">
        <f t="shared" si="18"/>
        <v>15.844628711748625</v>
      </c>
      <c r="M374" s="3">
        <f t="shared" si="19"/>
        <v>23.12696068509835</v>
      </c>
      <c r="N374" s="2">
        <f t="shared" si="20"/>
        <v>0.73</v>
      </c>
    </row>
    <row r="375" spans="1:14" x14ac:dyDescent="0.25">
      <c r="A375" s="3">
        <v>1.6108097554519252E-2</v>
      </c>
      <c r="B375" s="3">
        <f t="shared" si="18"/>
        <v>9.2914108532019029</v>
      </c>
      <c r="M375" s="3">
        <f t="shared" si="19"/>
        <v>23.14583473220161</v>
      </c>
      <c r="N375" s="2">
        <f t="shared" si="20"/>
        <v>0.73199999999999998</v>
      </c>
    </row>
    <row r="376" spans="1:14" x14ac:dyDescent="0.25">
      <c r="A376" s="3">
        <v>0.16932217933789395</v>
      </c>
      <c r="B376" s="3">
        <f t="shared" si="18"/>
        <v>15.21576374315617</v>
      </c>
      <c r="M376" s="3">
        <f t="shared" si="19"/>
        <v>23.152933208216918</v>
      </c>
      <c r="N376" s="2">
        <f t="shared" si="20"/>
        <v>0.73399999999999999</v>
      </c>
    </row>
    <row r="377" spans="1:14" x14ac:dyDescent="0.25">
      <c r="A377" s="3">
        <v>0.75294078256964814</v>
      </c>
      <c r="B377" s="3">
        <f t="shared" si="18"/>
        <v>23.418865662430171</v>
      </c>
      <c r="M377" s="3">
        <f t="shared" si="19"/>
        <v>23.167726261616242</v>
      </c>
      <c r="N377" s="2">
        <f t="shared" si="20"/>
        <v>0.73599999999999999</v>
      </c>
    </row>
    <row r="378" spans="1:14" x14ac:dyDescent="0.25">
      <c r="A378" s="3">
        <v>0.18906704329611068</v>
      </c>
      <c r="B378" s="3">
        <f t="shared" si="18"/>
        <v>15.593302443540086</v>
      </c>
      <c r="M378" s="3">
        <f t="shared" si="19"/>
        <v>23.181078892482393</v>
      </c>
      <c r="N378" s="2">
        <f t="shared" si="20"/>
        <v>0.73799999999999999</v>
      </c>
    </row>
    <row r="379" spans="1:14" x14ac:dyDescent="0.25">
      <c r="A379" s="3">
        <v>0.79909615962979075</v>
      </c>
      <c r="B379" s="3">
        <f t="shared" si="18"/>
        <v>24.191985828567333</v>
      </c>
      <c r="M379" s="3">
        <f t="shared" si="19"/>
        <v>23.1945053055986</v>
      </c>
      <c r="N379" s="2">
        <f t="shared" si="20"/>
        <v>0.74</v>
      </c>
    </row>
    <row r="380" spans="1:14" x14ac:dyDescent="0.25">
      <c r="A380" s="3">
        <v>0.87959923598298639</v>
      </c>
      <c r="B380" s="3">
        <f t="shared" si="18"/>
        <v>25.864928652430081</v>
      </c>
      <c r="M380" s="3">
        <f t="shared" si="19"/>
        <v>23.203898464281409</v>
      </c>
      <c r="N380" s="2">
        <f t="shared" si="20"/>
        <v>0.74199999999999999</v>
      </c>
    </row>
    <row r="381" spans="1:14" x14ac:dyDescent="0.25">
      <c r="A381" s="3">
        <v>0.80012452818646129</v>
      </c>
      <c r="B381" s="3">
        <f t="shared" si="18"/>
        <v>24.210330604408945</v>
      </c>
      <c r="M381" s="3">
        <f t="shared" si="19"/>
        <v>23.212391362099297</v>
      </c>
      <c r="N381" s="2">
        <f t="shared" si="20"/>
        <v>0.74399999999999999</v>
      </c>
    </row>
    <row r="382" spans="1:14" x14ac:dyDescent="0.25">
      <c r="A382" s="3">
        <v>0.73538011710005424</v>
      </c>
      <c r="B382" s="3">
        <f t="shared" si="18"/>
        <v>23.14583473220161</v>
      </c>
      <c r="M382" s="3">
        <f t="shared" si="19"/>
        <v>23.254089470048946</v>
      </c>
      <c r="N382" s="2">
        <f t="shared" si="20"/>
        <v>0.746</v>
      </c>
    </row>
    <row r="383" spans="1:14" x14ac:dyDescent="0.25">
      <c r="A383" s="3">
        <v>0.4903872012772279</v>
      </c>
      <c r="B383" s="3">
        <f t="shared" si="18"/>
        <v>19.879509773868886</v>
      </c>
      <c r="M383" s="3">
        <f t="shared" si="19"/>
        <v>23.293136721246</v>
      </c>
      <c r="N383" s="2">
        <f t="shared" si="20"/>
        <v>0.748</v>
      </c>
    </row>
    <row r="384" spans="1:14" x14ac:dyDescent="0.25">
      <c r="A384" s="3">
        <v>0.49580157035495576</v>
      </c>
      <c r="B384" s="3">
        <f t="shared" si="18"/>
        <v>19.947379516385141</v>
      </c>
      <c r="M384" s="3">
        <f t="shared" si="19"/>
        <v>23.310738262198594</v>
      </c>
      <c r="N384" s="2">
        <f t="shared" si="20"/>
        <v>0.75</v>
      </c>
    </row>
    <row r="385" spans="1:14" x14ac:dyDescent="0.25">
      <c r="A385" s="3">
        <v>0.28599145146410798</v>
      </c>
      <c r="B385" s="3">
        <f t="shared" si="18"/>
        <v>17.174332050117975</v>
      </c>
      <c r="M385" s="3">
        <f t="shared" si="19"/>
        <v>23.312713613495326</v>
      </c>
      <c r="N385" s="2">
        <f t="shared" si="20"/>
        <v>0.752</v>
      </c>
    </row>
    <row r="386" spans="1:14" x14ac:dyDescent="0.25">
      <c r="A386" s="3">
        <v>1.9016965577260181E-2</v>
      </c>
      <c r="B386" s="3">
        <f t="shared" si="18"/>
        <v>9.6275556385303709</v>
      </c>
      <c r="M386" s="3">
        <f t="shared" si="19"/>
        <v>23.343212657480542</v>
      </c>
      <c r="N386" s="2">
        <f t="shared" si="20"/>
        <v>0.754</v>
      </c>
    </row>
    <row r="387" spans="1:14" x14ac:dyDescent="0.25">
      <c r="A387" s="3">
        <v>0.55203041216268356</v>
      </c>
      <c r="B387" s="3">
        <f t="shared" si="18"/>
        <v>20.653964272791665</v>
      </c>
      <c r="M387" s="3">
        <f t="shared" si="19"/>
        <v>23.350370303602784</v>
      </c>
      <c r="N387" s="2">
        <f t="shared" si="20"/>
        <v>0.75600000000000001</v>
      </c>
    </row>
    <row r="388" spans="1:14" x14ac:dyDescent="0.25">
      <c r="A388" s="3">
        <v>0.92776153952126184</v>
      </c>
      <c r="B388" s="3">
        <f t="shared" si="18"/>
        <v>27.296602403701293</v>
      </c>
      <c r="M388" s="3">
        <f t="shared" si="19"/>
        <v>23.386580220445591</v>
      </c>
      <c r="N388" s="2">
        <f t="shared" si="20"/>
        <v>0.75800000000000001</v>
      </c>
    </row>
    <row r="389" spans="1:14" x14ac:dyDescent="0.25">
      <c r="A389" s="3">
        <v>0.95243328554395357</v>
      </c>
      <c r="B389" s="3">
        <f t="shared" si="18"/>
        <v>28.3445951182794</v>
      </c>
      <c r="M389" s="3">
        <f t="shared" si="19"/>
        <v>23.418865662430171</v>
      </c>
      <c r="N389" s="2">
        <f t="shared" si="20"/>
        <v>0.76</v>
      </c>
    </row>
    <row r="390" spans="1:14" x14ac:dyDescent="0.25">
      <c r="A390" s="3">
        <v>0.99456373864548986</v>
      </c>
      <c r="B390" s="3">
        <f t="shared" si="18"/>
        <v>32.733847424184852</v>
      </c>
      <c r="M390" s="3">
        <f t="shared" si="19"/>
        <v>23.536780660201146</v>
      </c>
      <c r="N390" s="2">
        <f t="shared" si="20"/>
        <v>0.76200000000000001</v>
      </c>
    </row>
    <row r="391" spans="1:14" x14ac:dyDescent="0.25">
      <c r="A391" s="3">
        <v>0.31617824541887585</v>
      </c>
      <c r="B391" s="3">
        <f t="shared" si="18"/>
        <v>17.607936462302625</v>
      </c>
      <c r="M391" s="3">
        <f t="shared" si="19"/>
        <v>23.580452719543551</v>
      </c>
      <c r="N391" s="2">
        <f t="shared" si="20"/>
        <v>0.76400000000000001</v>
      </c>
    </row>
    <row r="392" spans="1:14" x14ac:dyDescent="0.25">
      <c r="A392" s="3">
        <v>0.95579066822336667</v>
      </c>
      <c r="B392" s="3">
        <f t="shared" si="18"/>
        <v>28.518994500410759</v>
      </c>
      <c r="M392" s="3">
        <f t="shared" si="19"/>
        <v>23.662667621185793</v>
      </c>
      <c r="N392" s="2">
        <f t="shared" si="20"/>
        <v>0.76600000000000001</v>
      </c>
    </row>
    <row r="393" spans="1:14" x14ac:dyDescent="0.25">
      <c r="A393" s="3">
        <v>0.2441709967027198</v>
      </c>
      <c r="B393" s="3">
        <f t="shared" si="18"/>
        <v>16.535258471809968</v>
      </c>
      <c r="M393" s="3">
        <f t="shared" si="19"/>
        <v>23.729640857748198</v>
      </c>
      <c r="N393" s="2">
        <f t="shared" si="20"/>
        <v>0.76800000000000002</v>
      </c>
    </row>
    <row r="394" spans="1:14" x14ac:dyDescent="0.25">
      <c r="A394" s="3">
        <v>4.8823068133746705E-2</v>
      </c>
      <c r="B394" s="3">
        <f t="shared" si="18"/>
        <v>11.718130821187486</v>
      </c>
      <c r="M394" s="3">
        <f t="shared" si="19"/>
        <v>23.758896359122076</v>
      </c>
      <c r="N394" s="2">
        <f t="shared" si="20"/>
        <v>0.77</v>
      </c>
    </row>
    <row r="395" spans="1:14" x14ac:dyDescent="0.25">
      <c r="A395" s="3">
        <v>0.51622089602936705</v>
      </c>
      <c r="B395" s="3">
        <f t="shared" ref="B395:B458" si="21">_xlfn.NORM.INV(A395,$B$3,$B$4)</f>
        <v>20.203354831697869</v>
      </c>
      <c r="M395" s="3">
        <f t="shared" ref="M395:M458" si="22">SMALL($B$10:$B$509,ROW()-9)</f>
        <v>23.764828461668365</v>
      </c>
      <c r="N395" s="2">
        <f t="shared" ref="N395:N458" si="23">(ROW()-9)/500</f>
        <v>0.77200000000000002</v>
      </c>
    </row>
    <row r="396" spans="1:14" x14ac:dyDescent="0.25">
      <c r="A396" s="3">
        <v>0.73681118019224134</v>
      </c>
      <c r="B396" s="3">
        <f t="shared" si="21"/>
        <v>23.167726261616242</v>
      </c>
      <c r="M396" s="3">
        <f t="shared" si="22"/>
        <v>23.806090158802878</v>
      </c>
      <c r="N396" s="2">
        <f t="shared" si="23"/>
        <v>0.77400000000000002</v>
      </c>
    </row>
    <row r="397" spans="1:14" x14ac:dyDescent="0.25">
      <c r="A397" s="3">
        <v>0.88417609711717349</v>
      </c>
      <c r="B397" s="3">
        <f t="shared" si="21"/>
        <v>25.980624708392831</v>
      </c>
      <c r="M397" s="3">
        <f t="shared" si="22"/>
        <v>23.844986209057861</v>
      </c>
      <c r="N397" s="2">
        <f t="shared" si="23"/>
        <v>0.77600000000000002</v>
      </c>
    </row>
    <row r="398" spans="1:14" x14ac:dyDescent="0.25">
      <c r="A398" s="3">
        <v>0.85261595709495319</v>
      </c>
      <c r="B398" s="3">
        <f t="shared" si="21"/>
        <v>25.238595056750647</v>
      </c>
      <c r="M398" s="3">
        <f t="shared" si="22"/>
        <v>23.924166844314456</v>
      </c>
      <c r="N398" s="2">
        <f t="shared" si="23"/>
        <v>0.77800000000000002</v>
      </c>
    </row>
    <row r="399" spans="1:14" x14ac:dyDescent="0.25">
      <c r="A399" s="3">
        <v>0.49570807507985237</v>
      </c>
      <c r="B399" s="3">
        <f t="shared" si="21"/>
        <v>19.946207660535087</v>
      </c>
      <c r="M399" s="3">
        <f t="shared" si="22"/>
        <v>23.934692838873868</v>
      </c>
      <c r="N399" s="2">
        <f t="shared" si="23"/>
        <v>0.78</v>
      </c>
    </row>
    <row r="400" spans="1:14" x14ac:dyDescent="0.25">
      <c r="A400" s="3">
        <v>0.77390809534422622</v>
      </c>
      <c r="B400" s="3">
        <f t="shared" si="21"/>
        <v>23.758896359122076</v>
      </c>
      <c r="M400" s="3">
        <f t="shared" si="22"/>
        <v>23.997457670946076</v>
      </c>
      <c r="N400" s="2">
        <f t="shared" si="23"/>
        <v>0.78200000000000003</v>
      </c>
    </row>
    <row r="401" spans="1:14" x14ac:dyDescent="0.25">
      <c r="A401" s="3">
        <v>0.88821022847539266</v>
      </c>
      <c r="B401" s="3">
        <f t="shared" si="21"/>
        <v>26.085324250070663</v>
      </c>
      <c r="M401" s="3">
        <f t="shared" si="22"/>
        <v>23.997643155017766</v>
      </c>
      <c r="N401" s="2">
        <f t="shared" si="23"/>
        <v>0.78400000000000003</v>
      </c>
    </row>
    <row r="402" spans="1:14" x14ac:dyDescent="0.25">
      <c r="A402" s="3">
        <v>0.39689001948336788</v>
      </c>
      <c r="B402" s="3">
        <f t="shared" si="21"/>
        <v>18.692973945346608</v>
      </c>
      <c r="M402" s="3">
        <f t="shared" si="22"/>
        <v>24.106441871807689</v>
      </c>
      <c r="N402" s="2">
        <f t="shared" si="23"/>
        <v>0.78600000000000003</v>
      </c>
    </row>
    <row r="403" spans="1:14" x14ac:dyDescent="0.25">
      <c r="A403" s="3">
        <v>0.11501671965924132</v>
      </c>
      <c r="B403" s="3">
        <f t="shared" si="21"/>
        <v>13.998636379215307</v>
      </c>
      <c r="M403" s="3">
        <f t="shared" si="22"/>
        <v>24.148111182608393</v>
      </c>
      <c r="N403" s="2">
        <f t="shared" si="23"/>
        <v>0.78800000000000003</v>
      </c>
    </row>
    <row r="404" spans="1:14" x14ac:dyDescent="0.25">
      <c r="A404" s="3">
        <v>0.73290253801873917</v>
      </c>
      <c r="B404" s="3">
        <f t="shared" si="21"/>
        <v>23.108075998844306</v>
      </c>
      <c r="M404" s="3">
        <f t="shared" si="22"/>
        <v>24.191985828567333</v>
      </c>
      <c r="N404" s="2">
        <f t="shared" si="23"/>
        <v>0.79</v>
      </c>
    </row>
    <row r="405" spans="1:14" x14ac:dyDescent="0.25">
      <c r="A405" s="3">
        <v>0.87722284481641533</v>
      </c>
      <c r="B405" s="3">
        <f t="shared" si="21"/>
        <v>25.806077039257481</v>
      </c>
      <c r="M405" s="3">
        <f t="shared" si="22"/>
        <v>24.196657774927552</v>
      </c>
      <c r="N405" s="2">
        <f t="shared" si="23"/>
        <v>0.79200000000000004</v>
      </c>
    </row>
    <row r="406" spans="1:14" x14ac:dyDescent="0.25">
      <c r="A406" s="3">
        <v>2.8426640649783841E-2</v>
      </c>
      <c r="B406" s="3">
        <f t="shared" si="21"/>
        <v>10.47781450112986</v>
      </c>
      <c r="M406" s="3">
        <f t="shared" si="22"/>
        <v>24.210330604408945</v>
      </c>
      <c r="N406" s="2">
        <f t="shared" si="23"/>
        <v>0.79400000000000004</v>
      </c>
    </row>
    <row r="407" spans="1:14" x14ac:dyDescent="0.25">
      <c r="A407" s="3">
        <v>0.73267546598239763</v>
      </c>
      <c r="B407" s="3">
        <f t="shared" si="21"/>
        <v>23.104624264857904</v>
      </c>
      <c r="M407" s="3">
        <f t="shared" si="22"/>
        <v>24.244649342829533</v>
      </c>
      <c r="N407" s="2">
        <f t="shared" si="23"/>
        <v>0.79600000000000004</v>
      </c>
    </row>
    <row r="408" spans="1:14" x14ac:dyDescent="0.25">
      <c r="A408" s="3">
        <v>0.69680515937246645</v>
      </c>
      <c r="B408" s="3">
        <f t="shared" si="21"/>
        <v>22.576168794584255</v>
      </c>
      <c r="M408" s="3">
        <f t="shared" si="22"/>
        <v>24.250099940561505</v>
      </c>
      <c r="N408" s="2">
        <f t="shared" si="23"/>
        <v>0.79800000000000004</v>
      </c>
    </row>
    <row r="409" spans="1:14" x14ac:dyDescent="0.25">
      <c r="A409" s="3">
        <v>0.42323613611764366</v>
      </c>
      <c r="B409" s="3">
        <f t="shared" si="21"/>
        <v>19.031892564086629</v>
      </c>
      <c r="M409" s="3">
        <f t="shared" si="22"/>
        <v>24.274622215596782</v>
      </c>
      <c r="N409" s="2">
        <f t="shared" si="23"/>
        <v>0.8</v>
      </c>
    </row>
    <row r="410" spans="1:14" x14ac:dyDescent="0.25">
      <c r="A410" s="3">
        <v>0.84875689940359555</v>
      </c>
      <c r="B410" s="3">
        <f t="shared" si="21"/>
        <v>25.15558239238041</v>
      </c>
      <c r="M410" s="3">
        <f t="shared" si="22"/>
        <v>24.300154250957803</v>
      </c>
      <c r="N410" s="2">
        <f t="shared" si="23"/>
        <v>0.80200000000000005</v>
      </c>
    </row>
    <row r="411" spans="1:14" x14ac:dyDescent="0.25">
      <c r="A411" s="3">
        <v>0.94159931280546805</v>
      </c>
      <c r="B411" s="3">
        <f t="shared" si="21"/>
        <v>27.841709242933383</v>
      </c>
      <c r="M411" s="3">
        <f t="shared" si="22"/>
        <v>24.304857105859949</v>
      </c>
      <c r="N411" s="2">
        <f t="shared" si="23"/>
        <v>0.80400000000000005</v>
      </c>
    </row>
    <row r="412" spans="1:14" x14ac:dyDescent="0.25">
      <c r="A412" s="3">
        <v>0.21023319487095338</v>
      </c>
      <c r="B412" s="3">
        <f t="shared" si="21"/>
        <v>15.971938140547721</v>
      </c>
      <c r="M412" s="3">
        <f t="shared" si="22"/>
        <v>24.304878316203393</v>
      </c>
      <c r="N412" s="2">
        <f t="shared" si="23"/>
        <v>0.80600000000000005</v>
      </c>
    </row>
    <row r="413" spans="1:14" x14ac:dyDescent="0.25">
      <c r="A413" s="3">
        <v>0.70526916060706646</v>
      </c>
      <c r="B413" s="3">
        <f t="shared" si="21"/>
        <v>22.698081459326893</v>
      </c>
      <c r="M413" s="3">
        <f t="shared" si="22"/>
        <v>24.312336161760957</v>
      </c>
      <c r="N413" s="2">
        <f t="shared" si="23"/>
        <v>0.80800000000000005</v>
      </c>
    </row>
    <row r="414" spans="1:14" x14ac:dyDescent="0.25">
      <c r="A414" s="3">
        <v>0.76032740452880621</v>
      </c>
      <c r="B414" s="3">
        <f t="shared" si="21"/>
        <v>23.536780660201146</v>
      </c>
      <c r="M414" s="3">
        <f t="shared" si="22"/>
        <v>24.359814404764865</v>
      </c>
      <c r="N414" s="2">
        <f t="shared" si="23"/>
        <v>0.81</v>
      </c>
    </row>
    <row r="415" spans="1:14" x14ac:dyDescent="0.25">
      <c r="A415" s="3">
        <v>3.2914753782463002E-2</v>
      </c>
      <c r="B415" s="3">
        <f t="shared" si="21"/>
        <v>10.802085866888202</v>
      </c>
      <c r="M415" s="3">
        <f t="shared" si="22"/>
        <v>24.361239010273245</v>
      </c>
      <c r="N415" s="2">
        <f t="shared" si="23"/>
        <v>0.81200000000000006</v>
      </c>
    </row>
    <row r="416" spans="1:14" x14ac:dyDescent="0.25">
      <c r="A416" s="3">
        <v>0.45173473453067758</v>
      </c>
      <c r="B416" s="3">
        <f t="shared" si="21"/>
        <v>19.393601314957635</v>
      </c>
      <c r="M416" s="3">
        <f t="shared" si="22"/>
        <v>24.375764128874984</v>
      </c>
      <c r="N416" s="2">
        <f t="shared" si="23"/>
        <v>0.81399999999999995</v>
      </c>
    </row>
    <row r="417" spans="1:14" x14ac:dyDescent="0.25">
      <c r="A417" s="3">
        <v>0.73768210483548768</v>
      </c>
      <c r="B417" s="3">
        <f t="shared" si="21"/>
        <v>23.181078892482393</v>
      </c>
      <c r="M417" s="3">
        <f t="shared" si="22"/>
        <v>24.426769576562311</v>
      </c>
      <c r="N417" s="2">
        <f t="shared" si="23"/>
        <v>0.81599999999999995</v>
      </c>
    </row>
    <row r="418" spans="1:14" x14ac:dyDescent="0.25">
      <c r="A418" s="3">
        <v>0.17689787308308247</v>
      </c>
      <c r="B418" s="3">
        <f t="shared" si="21"/>
        <v>15.363740350071671</v>
      </c>
      <c r="M418" s="3">
        <f t="shared" si="22"/>
        <v>24.482605601005517</v>
      </c>
      <c r="N418" s="2">
        <f t="shared" si="23"/>
        <v>0.81799999999999995</v>
      </c>
    </row>
    <row r="419" spans="1:14" x14ac:dyDescent="0.25">
      <c r="A419" s="3">
        <v>0.32040408801695497</v>
      </c>
      <c r="B419" s="3">
        <f t="shared" si="21"/>
        <v>17.667154340475857</v>
      </c>
      <c r="M419" s="3">
        <f t="shared" si="22"/>
        <v>24.579818465378402</v>
      </c>
      <c r="N419" s="2">
        <f t="shared" si="23"/>
        <v>0.82</v>
      </c>
    </row>
    <row r="420" spans="1:14" x14ac:dyDescent="0.25">
      <c r="A420" s="3">
        <v>0.73855635116771268</v>
      </c>
      <c r="B420" s="3">
        <f t="shared" si="21"/>
        <v>23.1945053055986</v>
      </c>
      <c r="M420" s="3">
        <f t="shared" si="22"/>
        <v>24.591779175245442</v>
      </c>
      <c r="N420" s="2">
        <f t="shared" si="23"/>
        <v>0.82199999999999995</v>
      </c>
    </row>
    <row r="421" spans="1:14" x14ac:dyDescent="0.25">
      <c r="A421" s="3">
        <v>0.70942109098383133</v>
      </c>
      <c r="B421" s="3">
        <f t="shared" si="21"/>
        <v>22.758471484273155</v>
      </c>
      <c r="M421" s="3">
        <f t="shared" si="22"/>
        <v>24.617890249363839</v>
      </c>
      <c r="N421" s="2">
        <f t="shared" si="23"/>
        <v>0.82399999999999995</v>
      </c>
    </row>
    <row r="422" spans="1:14" x14ac:dyDescent="0.25">
      <c r="A422" s="3">
        <v>0.42077042320228342</v>
      </c>
      <c r="B422" s="3">
        <f t="shared" si="21"/>
        <v>19.000385282856442</v>
      </c>
      <c r="M422" s="3">
        <f t="shared" si="22"/>
        <v>24.619230870286827</v>
      </c>
      <c r="N422" s="2">
        <f t="shared" si="23"/>
        <v>0.82599999999999996</v>
      </c>
    </row>
    <row r="423" spans="1:14" x14ac:dyDescent="0.25">
      <c r="A423" s="3">
        <v>0.65173262438536061</v>
      </c>
      <c r="B423" s="3">
        <f t="shared" si="21"/>
        <v>21.95001214204186</v>
      </c>
      <c r="M423" s="3">
        <f t="shared" si="22"/>
        <v>24.622131614449962</v>
      </c>
      <c r="N423" s="2">
        <f t="shared" si="23"/>
        <v>0.82799999999999996</v>
      </c>
    </row>
    <row r="424" spans="1:14" x14ac:dyDescent="0.25">
      <c r="A424" s="3">
        <v>0.27140191858541907</v>
      </c>
      <c r="B424" s="3">
        <f t="shared" si="21"/>
        <v>16.957107335685709</v>
      </c>
      <c r="M424" s="3">
        <f t="shared" si="22"/>
        <v>24.640495902793717</v>
      </c>
      <c r="N424" s="2">
        <f t="shared" si="23"/>
        <v>0.83</v>
      </c>
    </row>
    <row r="425" spans="1:14" x14ac:dyDescent="0.25">
      <c r="A425" s="3">
        <v>0.40499990516840678</v>
      </c>
      <c r="B425" s="3">
        <f t="shared" si="21"/>
        <v>18.797868620897901</v>
      </c>
      <c r="M425" s="3">
        <f t="shared" si="22"/>
        <v>24.655111050472133</v>
      </c>
      <c r="N425" s="2">
        <f t="shared" si="23"/>
        <v>0.83199999999999996</v>
      </c>
    </row>
    <row r="426" spans="1:14" x14ac:dyDescent="0.25">
      <c r="A426" s="3">
        <v>0.64653774447924284</v>
      </c>
      <c r="B426" s="3">
        <f t="shared" si="21"/>
        <v>21.879948784701437</v>
      </c>
      <c r="M426" s="3">
        <f t="shared" si="22"/>
        <v>24.665021906011937</v>
      </c>
      <c r="N426" s="2">
        <f t="shared" si="23"/>
        <v>0.83399999999999996</v>
      </c>
    </row>
    <row r="427" spans="1:14" x14ac:dyDescent="0.25">
      <c r="A427" s="3">
        <v>0.2368103169480088</v>
      </c>
      <c r="B427" s="3">
        <f t="shared" si="21"/>
        <v>16.416997483888874</v>
      </c>
      <c r="M427" s="3">
        <f t="shared" si="22"/>
        <v>24.691578083788656</v>
      </c>
      <c r="N427" s="2">
        <f t="shared" si="23"/>
        <v>0.83599999999999997</v>
      </c>
    </row>
    <row r="428" spans="1:14" x14ac:dyDescent="0.25">
      <c r="A428" s="3">
        <v>0.80537310829936171</v>
      </c>
      <c r="B428" s="3">
        <f t="shared" si="21"/>
        <v>24.304857105859949</v>
      </c>
      <c r="M428" s="3">
        <f t="shared" si="22"/>
        <v>24.698479004113217</v>
      </c>
      <c r="N428" s="2">
        <f t="shared" si="23"/>
        <v>0.83799999999999997</v>
      </c>
    </row>
    <row r="429" spans="1:14" x14ac:dyDescent="0.25">
      <c r="A429" s="3">
        <v>3.5154031360731142E-2</v>
      </c>
      <c r="B429" s="3">
        <f t="shared" si="21"/>
        <v>10.950395763728091</v>
      </c>
      <c r="M429" s="3">
        <f t="shared" si="22"/>
        <v>24.721925032337506</v>
      </c>
      <c r="N429" s="2">
        <f t="shared" si="23"/>
        <v>0.84</v>
      </c>
    </row>
    <row r="430" spans="1:14" x14ac:dyDescent="0.25">
      <c r="A430" s="3">
        <v>2.100943503438335E-2</v>
      </c>
      <c r="B430" s="3">
        <f t="shared" si="21"/>
        <v>9.83333394688648</v>
      </c>
      <c r="M430" s="3">
        <f t="shared" si="22"/>
        <v>24.794344942830151</v>
      </c>
      <c r="N430" s="2">
        <f t="shared" si="23"/>
        <v>0.84199999999999997</v>
      </c>
    </row>
    <row r="431" spans="1:14" x14ac:dyDescent="0.25">
      <c r="A431" s="3">
        <v>0.98111750344569792</v>
      </c>
      <c r="B431" s="3">
        <f t="shared" si="21"/>
        <v>30.386981733569606</v>
      </c>
      <c r="M431" s="3">
        <f t="shared" si="22"/>
        <v>24.806684992662969</v>
      </c>
      <c r="N431" s="2">
        <f t="shared" si="23"/>
        <v>0.84399999999999997</v>
      </c>
    </row>
    <row r="432" spans="1:14" x14ac:dyDescent="0.25">
      <c r="A432" s="3">
        <v>0.50936813634851008</v>
      </c>
      <c r="B432" s="3">
        <f t="shared" si="21"/>
        <v>20.117422970005848</v>
      </c>
      <c r="M432" s="3">
        <f t="shared" si="22"/>
        <v>24.88765133700069</v>
      </c>
      <c r="N432" s="2">
        <f t="shared" si="23"/>
        <v>0.84599999999999997</v>
      </c>
    </row>
    <row r="433" spans="1:14" x14ac:dyDescent="0.25">
      <c r="A433" s="3">
        <v>0.86472293090820795</v>
      </c>
      <c r="B433" s="3">
        <f t="shared" si="21"/>
        <v>25.508936669453714</v>
      </c>
      <c r="M433" s="3">
        <f t="shared" si="22"/>
        <v>24.957030714091466</v>
      </c>
      <c r="N433" s="2">
        <f t="shared" si="23"/>
        <v>0.84799999999999998</v>
      </c>
    </row>
    <row r="434" spans="1:14" x14ac:dyDescent="0.25">
      <c r="A434" s="3">
        <v>0.15922601937634762</v>
      </c>
      <c r="B434" s="3">
        <f t="shared" si="21"/>
        <v>15.011780223895084</v>
      </c>
      <c r="M434" s="3">
        <f t="shared" si="22"/>
        <v>24.975527179188049</v>
      </c>
      <c r="N434" s="2">
        <f t="shared" si="23"/>
        <v>0.85</v>
      </c>
    </row>
    <row r="435" spans="1:14" x14ac:dyDescent="0.25">
      <c r="A435" s="3">
        <v>0.40966295054537705</v>
      </c>
      <c r="B435" s="3">
        <f t="shared" si="21"/>
        <v>18.85793961234544</v>
      </c>
      <c r="M435" s="3">
        <f t="shared" si="22"/>
        <v>24.987033311877866</v>
      </c>
      <c r="N435" s="2">
        <f t="shared" si="23"/>
        <v>0.85199999999999998</v>
      </c>
    </row>
    <row r="436" spans="1:14" x14ac:dyDescent="0.25">
      <c r="A436" s="3">
        <v>3.8207775063959448E-2</v>
      </c>
      <c r="B436" s="3">
        <f t="shared" si="21"/>
        <v>11.140632255587656</v>
      </c>
      <c r="M436" s="3">
        <f t="shared" si="22"/>
        <v>25.02722890181294</v>
      </c>
      <c r="N436" s="2">
        <f t="shared" si="23"/>
        <v>0.85399999999999998</v>
      </c>
    </row>
    <row r="437" spans="1:14" x14ac:dyDescent="0.25">
      <c r="A437" s="3">
        <v>0.3446085620750613</v>
      </c>
      <c r="B437" s="3">
        <f t="shared" si="21"/>
        <v>18.000411426061973</v>
      </c>
      <c r="M437" s="3">
        <f t="shared" si="22"/>
        <v>25.037541852880128</v>
      </c>
      <c r="N437" s="2">
        <f t="shared" si="23"/>
        <v>0.85599999999999998</v>
      </c>
    </row>
    <row r="438" spans="1:14" x14ac:dyDescent="0.25">
      <c r="A438" s="3">
        <v>0.90203880237803413</v>
      </c>
      <c r="B438" s="3">
        <f t="shared" si="21"/>
        <v>26.466281993866271</v>
      </c>
      <c r="M438" s="3">
        <f t="shared" si="22"/>
        <v>25.103785828255816</v>
      </c>
      <c r="N438" s="2">
        <f t="shared" si="23"/>
        <v>0.85799999999999998</v>
      </c>
    </row>
    <row r="439" spans="1:14" x14ac:dyDescent="0.25">
      <c r="A439" s="3">
        <v>0.11772203873641918</v>
      </c>
      <c r="B439" s="3">
        <f t="shared" si="21"/>
        <v>14.067742924500847</v>
      </c>
      <c r="M439" s="3">
        <f t="shared" si="22"/>
        <v>25.15558239238041</v>
      </c>
      <c r="N439" s="2">
        <f t="shared" si="23"/>
        <v>0.86</v>
      </c>
    </row>
    <row r="440" spans="1:14" x14ac:dyDescent="0.25">
      <c r="A440" s="3">
        <v>0.35853843124619267</v>
      </c>
      <c r="B440" s="3">
        <f t="shared" si="21"/>
        <v>18.188158750724664</v>
      </c>
      <c r="M440" s="3">
        <f t="shared" si="22"/>
        <v>25.15997695944418</v>
      </c>
      <c r="N440" s="2">
        <f t="shared" si="23"/>
        <v>0.86199999999999999</v>
      </c>
    </row>
    <row r="441" spans="1:14" x14ac:dyDescent="0.25">
      <c r="A441" s="3">
        <v>0.48318694183175837</v>
      </c>
      <c r="B441" s="3">
        <f t="shared" si="21"/>
        <v>19.789217148649925</v>
      </c>
      <c r="M441" s="3">
        <f t="shared" si="22"/>
        <v>25.214594652357441</v>
      </c>
      <c r="N441" s="2">
        <f t="shared" si="23"/>
        <v>0.86399999999999999</v>
      </c>
    </row>
    <row r="442" spans="1:14" x14ac:dyDescent="0.25">
      <c r="A442" s="3">
        <v>0.19443210441505809</v>
      </c>
      <c r="B442" s="3">
        <f t="shared" si="21"/>
        <v>15.691605218783938</v>
      </c>
      <c r="M442" s="3">
        <f t="shared" si="22"/>
        <v>25.238595056750647</v>
      </c>
      <c r="N442" s="2">
        <f t="shared" si="23"/>
        <v>0.86599999999999999</v>
      </c>
    </row>
    <row r="443" spans="1:14" x14ac:dyDescent="0.25">
      <c r="A443" s="3">
        <v>0.64615136566988707</v>
      </c>
      <c r="B443" s="3">
        <f t="shared" si="21"/>
        <v>21.874752580609766</v>
      </c>
      <c r="M443" s="3">
        <f t="shared" si="22"/>
        <v>25.261698625836949</v>
      </c>
      <c r="N443" s="2">
        <f t="shared" si="23"/>
        <v>0.86799999999999999</v>
      </c>
    </row>
    <row r="444" spans="1:14" x14ac:dyDescent="0.25">
      <c r="A444" s="3">
        <v>4.7245190973970508E-2</v>
      </c>
      <c r="B444" s="3">
        <f t="shared" si="21"/>
        <v>11.639139285269117</v>
      </c>
      <c r="M444" s="3">
        <f t="shared" si="22"/>
        <v>25.351531272507501</v>
      </c>
      <c r="N444" s="2">
        <f t="shared" si="23"/>
        <v>0.87</v>
      </c>
    </row>
    <row r="445" spans="1:14" x14ac:dyDescent="0.25">
      <c r="A445" s="3">
        <v>0.37636138669164632</v>
      </c>
      <c r="B445" s="3">
        <f t="shared" si="21"/>
        <v>18.424743957818485</v>
      </c>
      <c r="M445" s="3">
        <f t="shared" si="22"/>
        <v>25.351622043211783</v>
      </c>
      <c r="N445" s="2">
        <f t="shared" si="23"/>
        <v>0.872</v>
      </c>
    </row>
    <row r="446" spans="1:14" x14ac:dyDescent="0.25">
      <c r="A446" s="3">
        <v>0.11043811947515625</v>
      </c>
      <c r="B446" s="3">
        <f t="shared" si="21"/>
        <v>13.878992705162622</v>
      </c>
      <c r="M446" s="3">
        <f t="shared" si="22"/>
        <v>25.377762427115677</v>
      </c>
      <c r="N446" s="2">
        <f t="shared" si="23"/>
        <v>0.874</v>
      </c>
    </row>
    <row r="447" spans="1:14" x14ac:dyDescent="0.25">
      <c r="A447" s="3">
        <v>8.3899953673095551E-3</v>
      </c>
      <c r="B447" s="3">
        <f t="shared" si="21"/>
        <v>8.0425335557938418</v>
      </c>
      <c r="M447" s="3">
        <f t="shared" si="22"/>
        <v>25.508936669453714</v>
      </c>
      <c r="N447" s="2">
        <f t="shared" si="23"/>
        <v>0.876</v>
      </c>
    </row>
    <row r="448" spans="1:14" x14ac:dyDescent="0.25">
      <c r="A448" s="3">
        <v>0.82407896227054456</v>
      </c>
      <c r="B448" s="3">
        <f t="shared" si="21"/>
        <v>24.655111050472133</v>
      </c>
      <c r="M448" s="3">
        <f t="shared" si="22"/>
        <v>25.526386525063391</v>
      </c>
      <c r="N448" s="2">
        <f t="shared" si="23"/>
        <v>0.878</v>
      </c>
    </row>
    <row r="449" spans="1:14" x14ac:dyDescent="0.25">
      <c r="A449" s="3">
        <v>0.73345385729868107</v>
      </c>
      <c r="B449" s="3">
        <f t="shared" si="21"/>
        <v>23.116462804803398</v>
      </c>
      <c r="M449" s="3">
        <f t="shared" si="22"/>
        <v>25.543652031964555</v>
      </c>
      <c r="N449" s="2">
        <f t="shared" si="23"/>
        <v>0.88</v>
      </c>
    </row>
    <row r="450" spans="1:14" x14ac:dyDescent="0.25">
      <c r="A450" s="3">
        <v>0.93046836744429762</v>
      </c>
      <c r="B450" s="3">
        <f t="shared" si="21"/>
        <v>27.396441751076264</v>
      </c>
      <c r="M450" s="3">
        <f t="shared" si="22"/>
        <v>25.576287630080223</v>
      </c>
      <c r="N450" s="2">
        <f t="shared" si="23"/>
        <v>0.88200000000000001</v>
      </c>
    </row>
    <row r="451" spans="1:14" x14ac:dyDescent="0.25">
      <c r="A451" s="3">
        <v>0.43547719419413344</v>
      </c>
      <c r="B451" s="3">
        <f t="shared" si="21"/>
        <v>19.18776834452623</v>
      </c>
      <c r="M451" s="3">
        <f t="shared" si="22"/>
        <v>25.601033175037074</v>
      </c>
      <c r="N451" s="2">
        <f t="shared" si="23"/>
        <v>0.88400000000000001</v>
      </c>
    </row>
    <row r="452" spans="1:14" x14ac:dyDescent="0.25">
      <c r="A452" s="3">
        <v>0.28278019436652124</v>
      </c>
      <c r="B452" s="3">
        <f t="shared" si="21"/>
        <v>17.126989183970419</v>
      </c>
      <c r="M452" s="3">
        <f t="shared" si="22"/>
        <v>25.674101147750637</v>
      </c>
      <c r="N452" s="2">
        <f t="shared" si="23"/>
        <v>0.88600000000000001</v>
      </c>
    </row>
    <row r="453" spans="1:14" x14ac:dyDescent="0.25">
      <c r="A453" s="3">
        <v>0.79935835971056002</v>
      </c>
      <c r="B453" s="3">
        <f t="shared" si="21"/>
        <v>24.196657774927552</v>
      </c>
      <c r="M453" s="3">
        <f t="shared" si="22"/>
        <v>25.692984938265923</v>
      </c>
      <c r="N453" s="2">
        <f t="shared" si="23"/>
        <v>0.88800000000000001</v>
      </c>
    </row>
    <row r="454" spans="1:14" x14ac:dyDescent="0.25">
      <c r="A454" s="3">
        <v>0.32993687738068578</v>
      </c>
      <c r="B454" s="3">
        <f t="shared" si="21"/>
        <v>17.79956263686449</v>
      </c>
      <c r="M454" s="3">
        <f t="shared" si="22"/>
        <v>25.708673606813406</v>
      </c>
      <c r="N454" s="2">
        <f t="shared" si="23"/>
        <v>0.89</v>
      </c>
    </row>
    <row r="455" spans="1:14" x14ac:dyDescent="0.25">
      <c r="A455" s="3">
        <v>0.82595888174090282</v>
      </c>
      <c r="B455" s="3">
        <f t="shared" si="21"/>
        <v>24.691578083788656</v>
      </c>
      <c r="M455" s="3">
        <f t="shared" si="22"/>
        <v>25.806077039257481</v>
      </c>
      <c r="N455" s="2">
        <f t="shared" si="23"/>
        <v>0.89200000000000002</v>
      </c>
    </row>
    <row r="456" spans="1:14" x14ac:dyDescent="0.25">
      <c r="A456" s="3">
        <v>0.90241152434341254</v>
      </c>
      <c r="B456" s="3">
        <f t="shared" si="21"/>
        <v>26.477077247058283</v>
      </c>
      <c r="M456" s="3">
        <f t="shared" si="22"/>
        <v>25.864928652430081</v>
      </c>
      <c r="N456" s="2">
        <f t="shared" si="23"/>
        <v>0.89400000000000002</v>
      </c>
    </row>
    <row r="457" spans="1:14" x14ac:dyDescent="0.25">
      <c r="A457" s="3">
        <v>0.65363967740499296</v>
      </c>
      <c r="B457" s="3">
        <f t="shared" si="21"/>
        <v>21.975828223936595</v>
      </c>
      <c r="M457" s="3">
        <f t="shared" si="22"/>
        <v>25.886580655111327</v>
      </c>
      <c r="N457" s="2">
        <f t="shared" si="23"/>
        <v>0.89600000000000002</v>
      </c>
    </row>
    <row r="458" spans="1:14" x14ac:dyDescent="0.25">
      <c r="A458" s="3">
        <v>0.47036481538932884</v>
      </c>
      <c r="B458" s="3">
        <f t="shared" si="21"/>
        <v>19.628235785365003</v>
      </c>
      <c r="M458" s="3">
        <f t="shared" si="22"/>
        <v>25.907576795790622</v>
      </c>
      <c r="N458" s="2">
        <f t="shared" si="23"/>
        <v>0.89800000000000002</v>
      </c>
    </row>
    <row r="459" spans="1:14" x14ac:dyDescent="0.25">
      <c r="A459" s="3">
        <v>0.2998762327684189</v>
      </c>
      <c r="B459" s="3">
        <f t="shared" ref="B459:B509" si="24">_xlfn.NORM.INV(A459,$B$3,$B$4)</f>
        <v>17.376217433342664</v>
      </c>
      <c r="M459" s="3">
        <f t="shared" ref="M459:M509" si="25">SMALL($B$10:$B$509,ROW()-9)</f>
        <v>25.95473982449106</v>
      </c>
      <c r="N459" s="2">
        <f t="shared" ref="N459:N509" si="26">(ROW()-9)/500</f>
        <v>0.9</v>
      </c>
    </row>
    <row r="460" spans="1:14" x14ac:dyDescent="0.25">
      <c r="A460" s="3">
        <v>0.65877070639183155</v>
      </c>
      <c r="B460" s="3">
        <f t="shared" si="24"/>
        <v>22.0455523897345</v>
      </c>
      <c r="M460" s="3">
        <f t="shared" si="25"/>
        <v>25.980624708392831</v>
      </c>
      <c r="N460" s="2">
        <f t="shared" si="26"/>
        <v>0.90200000000000002</v>
      </c>
    </row>
    <row r="461" spans="1:14" x14ac:dyDescent="0.25">
      <c r="A461" s="3">
        <v>0.28283618579541836</v>
      </c>
      <c r="B461" s="3">
        <f t="shared" si="24"/>
        <v>17.12781685133368</v>
      </c>
      <c r="M461" s="3">
        <f t="shared" si="25"/>
        <v>26.085324250070663</v>
      </c>
      <c r="N461" s="2">
        <f t="shared" si="26"/>
        <v>0.90400000000000003</v>
      </c>
    </row>
    <row r="462" spans="1:14" x14ac:dyDescent="0.25">
      <c r="A462" s="3">
        <v>6.7436642354950282E-2</v>
      </c>
      <c r="B462" s="3">
        <f t="shared" si="24"/>
        <v>12.524211396080899</v>
      </c>
      <c r="M462" s="3">
        <f t="shared" si="25"/>
        <v>26.117581567281153</v>
      </c>
      <c r="N462" s="2">
        <f t="shared" si="26"/>
        <v>0.90600000000000003</v>
      </c>
    </row>
    <row r="463" spans="1:14" x14ac:dyDescent="0.25">
      <c r="A463" s="3">
        <v>0.53547941604088656</v>
      </c>
      <c r="B463" s="3">
        <f t="shared" si="24"/>
        <v>20.445256327654921</v>
      </c>
      <c r="M463" s="3">
        <f t="shared" si="25"/>
        <v>26.180337497314063</v>
      </c>
      <c r="N463" s="2">
        <f t="shared" si="26"/>
        <v>0.90800000000000003</v>
      </c>
    </row>
    <row r="464" spans="1:14" x14ac:dyDescent="0.25">
      <c r="A464" s="3">
        <v>0.41493852028945766</v>
      </c>
      <c r="B464" s="3">
        <f t="shared" si="24"/>
        <v>18.92570364692968</v>
      </c>
      <c r="M464" s="3">
        <f t="shared" si="25"/>
        <v>26.196099832596488</v>
      </c>
      <c r="N464" s="2">
        <f t="shared" si="26"/>
        <v>0.91</v>
      </c>
    </row>
    <row r="465" spans="1:14" x14ac:dyDescent="0.25">
      <c r="A465" s="3">
        <v>0.23167696806209404</v>
      </c>
      <c r="B465" s="3">
        <f t="shared" si="24"/>
        <v>16.333323385692893</v>
      </c>
      <c r="M465" s="3">
        <f t="shared" si="25"/>
        <v>26.212307323748334</v>
      </c>
      <c r="N465" s="2">
        <f t="shared" si="26"/>
        <v>0.91200000000000003</v>
      </c>
    </row>
    <row r="466" spans="1:14" x14ac:dyDescent="0.25">
      <c r="A466" s="3">
        <v>0.41204649028260987</v>
      </c>
      <c r="B466" s="3">
        <f t="shared" si="24"/>
        <v>18.888581116732279</v>
      </c>
      <c r="M466" s="3">
        <f t="shared" si="25"/>
        <v>26.225464587862099</v>
      </c>
      <c r="N466" s="2">
        <f t="shared" si="26"/>
        <v>0.91400000000000003</v>
      </c>
    </row>
    <row r="467" spans="1:14" x14ac:dyDescent="0.25">
      <c r="A467" s="3">
        <v>0.51002400692653782</v>
      </c>
      <c r="B467" s="3">
        <f t="shared" si="24"/>
        <v>20.125645518284653</v>
      </c>
      <c r="M467" s="3">
        <f t="shared" si="25"/>
        <v>26.267426079535277</v>
      </c>
      <c r="N467" s="2">
        <f t="shared" si="26"/>
        <v>0.91600000000000004</v>
      </c>
    </row>
    <row r="468" spans="1:14" x14ac:dyDescent="0.25">
      <c r="A468" s="3">
        <v>0.71971850044007801</v>
      </c>
      <c r="B468" s="3">
        <f t="shared" si="24"/>
        <v>22.910027329932138</v>
      </c>
      <c r="M468" s="3">
        <f t="shared" si="25"/>
        <v>26.4192395846278</v>
      </c>
      <c r="N468" s="2">
        <f t="shared" si="26"/>
        <v>0.91800000000000004</v>
      </c>
    </row>
    <row r="469" spans="1:14" x14ac:dyDescent="0.25">
      <c r="A469" s="3">
        <v>0.33251162197593354</v>
      </c>
      <c r="B469" s="3">
        <f t="shared" si="24"/>
        <v>17.83505832254961</v>
      </c>
      <c r="M469" s="3">
        <f t="shared" si="25"/>
        <v>26.466281993866271</v>
      </c>
      <c r="N469" s="2">
        <f t="shared" si="26"/>
        <v>0.92</v>
      </c>
    </row>
    <row r="470" spans="1:14" x14ac:dyDescent="0.25">
      <c r="A470" s="3">
        <v>0.49698234918828699</v>
      </c>
      <c r="B470" s="3">
        <f t="shared" si="24"/>
        <v>19.962178995096814</v>
      </c>
      <c r="M470" s="3">
        <f t="shared" si="25"/>
        <v>26.477077247058283</v>
      </c>
      <c r="N470" s="2">
        <f t="shared" si="26"/>
        <v>0.92200000000000004</v>
      </c>
    </row>
    <row r="471" spans="1:14" x14ac:dyDescent="0.25">
      <c r="A471" s="3">
        <v>0.24964244566273863</v>
      </c>
      <c r="B471" s="3">
        <f t="shared" si="24"/>
        <v>16.621923235665864</v>
      </c>
      <c r="M471" s="3">
        <f t="shared" si="25"/>
        <v>26.622211311429609</v>
      </c>
      <c r="N471" s="2">
        <f t="shared" si="26"/>
        <v>0.92400000000000004</v>
      </c>
    </row>
    <row r="472" spans="1:14" x14ac:dyDescent="0.25">
      <c r="A472" s="3">
        <v>0.33420330467125003</v>
      </c>
      <c r="B472" s="3">
        <f t="shared" si="24"/>
        <v>17.858320664186689</v>
      </c>
      <c r="M472" s="3">
        <f t="shared" si="25"/>
        <v>26.660215733867524</v>
      </c>
      <c r="N472" s="2">
        <f t="shared" si="26"/>
        <v>0.92600000000000005</v>
      </c>
    </row>
    <row r="473" spans="1:14" x14ac:dyDescent="0.25">
      <c r="A473" s="3">
        <v>0.47874620833645976</v>
      </c>
      <c r="B473" s="3">
        <f t="shared" si="24"/>
        <v>19.733497091124654</v>
      </c>
      <c r="M473" s="3">
        <f t="shared" si="25"/>
        <v>26.698283383989246</v>
      </c>
      <c r="N473" s="2">
        <f t="shared" si="26"/>
        <v>0.92800000000000005</v>
      </c>
    </row>
    <row r="474" spans="1:14" x14ac:dyDescent="0.25">
      <c r="A474" s="3">
        <v>0.56348470564072728</v>
      </c>
      <c r="B474" s="3">
        <f t="shared" si="24"/>
        <v>20.799051001256487</v>
      </c>
      <c r="M474" s="3">
        <f t="shared" si="25"/>
        <v>26.908244616052794</v>
      </c>
      <c r="N474" s="2">
        <f t="shared" si="26"/>
        <v>0.93</v>
      </c>
    </row>
    <row r="475" spans="1:14" x14ac:dyDescent="0.25">
      <c r="A475" s="3">
        <v>0.66834096014407596</v>
      </c>
      <c r="B475" s="3">
        <f t="shared" si="24"/>
        <v>22.176683293086747</v>
      </c>
      <c r="M475" s="3">
        <f t="shared" si="25"/>
        <v>27.09539816254134</v>
      </c>
      <c r="N475" s="2">
        <f t="shared" si="26"/>
        <v>0.93200000000000005</v>
      </c>
    </row>
    <row r="476" spans="1:14" x14ac:dyDescent="0.25">
      <c r="A476" s="3">
        <v>8.8874537616315918E-2</v>
      </c>
      <c r="B476" s="3">
        <f t="shared" si="24"/>
        <v>13.261409608551215</v>
      </c>
      <c r="M476" s="3">
        <f t="shared" si="25"/>
        <v>27.139765049832171</v>
      </c>
      <c r="N476" s="2">
        <f t="shared" si="26"/>
        <v>0.93400000000000005</v>
      </c>
    </row>
    <row r="477" spans="1:14" x14ac:dyDescent="0.25">
      <c r="A477" s="3">
        <v>0.99411745699081056</v>
      </c>
      <c r="B477" s="3">
        <f t="shared" si="24"/>
        <v>32.595565485269191</v>
      </c>
      <c r="M477" s="3">
        <f t="shared" si="25"/>
        <v>27.271794375313469</v>
      </c>
      <c r="N477" s="2">
        <f t="shared" si="26"/>
        <v>0.93600000000000005</v>
      </c>
    </row>
    <row r="478" spans="1:14" x14ac:dyDescent="0.25">
      <c r="A478" s="3">
        <v>9.2961394265389519E-2</v>
      </c>
      <c r="B478" s="3">
        <f t="shared" si="24"/>
        <v>13.386314008441573</v>
      </c>
      <c r="M478" s="3">
        <f t="shared" si="25"/>
        <v>27.289494130603064</v>
      </c>
      <c r="N478" s="2">
        <f t="shared" si="26"/>
        <v>0.93799999999999994</v>
      </c>
    </row>
    <row r="479" spans="1:14" x14ac:dyDescent="0.25">
      <c r="A479" s="3">
        <v>0.48665377913042596</v>
      </c>
      <c r="B479" s="3">
        <f t="shared" si="24"/>
        <v>19.832698714178392</v>
      </c>
      <c r="M479" s="3">
        <f t="shared" si="25"/>
        <v>27.296602403701293</v>
      </c>
      <c r="N479" s="2">
        <f t="shared" si="26"/>
        <v>0.94</v>
      </c>
    </row>
    <row r="480" spans="1:14" x14ac:dyDescent="0.25">
      <c r="A480" s="3">
        <v>0.23768041502797954</v>
      </c>
      <c r="B480" s="3">
        <f t="shared" si="24"/>
        <v>16.431080607928468</v>
      </c>
      <c r="M480" s="3">
        <f t="shared" si="25"/>
        <v>27.328542714911013</v>
      </c>
      <c r="N480" s="2">
        <f t="shared" si="26"/>
        <v>0.94199999999999995</v>
      </c>
    </row>
    <row r="481" spans="1:14" x14ac:dyDescent="0.25">
      <c r="A481" s="3">
        <v>0.8662267496894579</v>
      </c>
      <c r="B481" s="3">
        <f t="shared" si="24"/>
        <v>25.543652031964555</v>
      </c>
      <c r="M481" s="3">
        <f t="shared" si="25"/>
        <v>27.35421884292845</v>
      </c>
      <c r="N481" s="2">
        <f t="shared" si="26"/>
        <v>0.94399999999999995</v>
      </c>
    </row>
    <row r="482" spans="1:14" x14ac:dyDescent="0.25">
      <c r="A482" s="3">
        <v>0.68403750911059547</v>
      </c>
      <c r="B482" s="3">
        <f t="shared" si="24"/>
        <v>22.395095915243221</v>
      </c>
      <c r="M482" s="3">
        <f t="shared" si="25"/>
        <v>27.396441751076264</v>
      </c>
      <c r="N482" s="2">
        <f t="shared" si="26"/>
        <v>0.94599999999999995</v>
      </c>
    </row>
    <row r="483" spans="1:14" x14ac:dyDescent="0.25">
      <c r="A483" s="3">
        <v>0.98402148031434922</v>
      </c>
      <c r="B483" s="3">
        <f t="shared" si="24"/>
        <v>30.724737840122863</v>
      </c>
      <c r="M483" s="3">
        <f t="shared" si="25"/>
        <v>27.41861345721837</v>
      </c>
      <c r="N483" s="2">
        <f t="shared" si="26"/>
        <v>0.94799999999999995</v>
      </c>
    </row>
    <row r="484" spans="1:14" x14ac:dyDescent="0.25">
      <c r="A484" s="3">
        <v>3.2430991240505525E-2</v>
      </c>
      <c r="B484" s="3">
        <f t="shared" si="24"/>
        <v>10.768959058348637</v>
      </c>
      <c r="M484" s="3">
        <f t="shared" si="25"/>
        <v>27.62895647092094</v>
      </c>
      <c r="N484" s="2">
        <f t="shared" si="26"/>
        <v>0.95</v>
      </c>
    </row>
    <row r="485" spans="1:14" x14ac:dyDescent="0.25">
      <c r="A485" s="3">
        <v>0.68853683097150831</v>
      </c>
      <c r="B485" s="3">
        <f t="shared" si="24"/>
        <v>22.458536067552043</v>
      </c>
      <c r="M485" s="3">
        <f t="shared" si="25"/>
        <v>27.654183823586497</v>
      </c>
      <c r="N485" s="2">
        <f t="shared" si="26"/>
        <v>0.95199999999999996</v>
      </c>
    </row>
    <row r="486" spans="1:14" x14ac:dyDescent="0.25">
      <c r="A486" s="3">
        <v>0.67758137873988733</v>
      </c>
      <c r="B486" s="3">
        <f t="shared" si="24"/>
        <v>22.304730734324899</v>
      </c>
      <c r="M486" s="3">
        <f t="shared" si="25"/>
        <v>27.656719467031326</v>
      </c>
      <c r="N486" s="2">
        <f t="shared" si="26"/>
        <v>0.95399999999999996</v>
      </c>
    </row>
    <row r="487" spans="1:14" x14ac:dyDescent="0.25">
      <c r="A487" s="3">
        <v>0.80537427651185289</v>
      </c>
      <c r="B487" s="3">
        <f t="shared" si="24"/>
        <v>24.304878316203393</v>
      </c>
      <c r="M487" s="3">
        <f t="shared" si="25"/>
        <v>27.666891665055594</v>
      </c>
      <c r="N487" s="2">
        <f t="shared" si="26"/>
        <v>0.95599999999999996</v>
      </c>
    </row>
    <row r="488" spans="1:14" x14ac:dyDescent="0.25">
      <c r="A488" s="3">
        <v>0.80846339660385447</v>
      </c>
      <c r="B488" s="3">
        <f t="shared" si="24"/>
        <v>24.361239010273245</v>
      </c>
      <c r="M488" s="3">
        <f t="shared" si="25"/>
        <v>27.706522998716672</v>
      </c>
      <c r="N488" s="2">
        <f t="shared" si="26"/>
        <v>0.95799999999999996</v>
      </c>
    </row>
    <row r="489" spans="1:14" x14ac:dyDescent="0.25">
      <c r="A489" s="3">
        <v>0.39870474008377599</v>
      </c>
      <c r="B489" s="3">
        <f t="shared" si="24"/>
        <v>18.716494227004713</v>
      </c>
      <c r="M489" s="3">
        <f t="shared" si="25"/>
        <v>27.841709242933383</v>
      </c>
      <c r="N489" s="2">
        <f t="shared" si="26"/>
        <v>0.96</v>
      </c>
    </row>
    <row r="490" spans="1:14" x14ac:dyDescent="0.25">
      <c r="A490" s="3">
        <v>0.25346282894367611</v>
      </c>
      <c r="B490" s="3">
        <f t="shared" si="24"/>
        <v>16.681838334717934</v>
      </c>
      <c r="M490" s="3">
        <f t="shared" si="25"/>
        <v>28.109516905924735</v>
      </c>
      <c r="N490" s="2">
        <f t="shared" si="26"/>
        <v>0.96199999999999997</v>
      </c>
    </row>
    <row r="491" spans="1:14" x14ac:dyDescent="0.25">
      <c r="A491" s="3">
        <v>0.82751352972841419</v>
      </c>
      <c r="B491" s="3">
        <f t="shared" si="24"/>
        <v>24.721925032337506</v>
      </c>
      <c r="M491" s="3">
        <f t="shared" si="25"/>
        <v>28.240871661364285</v>
      </c>
      <c r="N491" s="2">
        <f t="shared" si="26"/>
        <v>0.96399999999999997</v>
      </c>
    </row>
    <row r="492" spans="1:14" x14ac:dyDescent="0.25">
      <c r="A492" s="3">
        <v>0.61798531875414098</v>
      </c>
      <c r="B492" s="3">
        <f t="shared" si="24"/>
        <v>21.500968813245141</v>
      </c>
      <c r="M492" s="3">
        <f t="shared" si="25"/>
        <v>28.316383942820046</v>
      </c>
      <c r="N492" s="2">
        <f t="shared" si="26"/>
        <v>0.96599999999999997</v>
      </c>
    </row>
    <row r="493" spans="1:14" x14ac:dyDescent="0.25">
      <c r="A493" s="3">
        <v>0.37599641640775749</v>
      </c>
      <c r="B493" s="3">
        <f t="shared" si="24"/>
        <v>18.419936264776098</v>
      </c>
      <c r="M493" s="3">
        <f t="shared" si="25"/>
        <v>28.3445951182794</v>
      </c>
      <c r="N493" s="2">
        <f t="shared" si="26"/>
        <v>0.96799999999999997</v>
      </c>
    </row>
    <row r="494" spans="1:14" x14ac:dyDescent="0.25">
      <c r="A494" s="3">
        <v>0.16538687972460697</v>
      </c>
      <c r="B494" s="3">
        <f t="shared" si="24"/>
        <v>15.137217381541731</v>
      </c>
      <c r="M494" s="3">
        <f t="shared" si="25"/>
        <v>28.359046852942743</v>
      </c>
      <c r="N494" s="2">
        <f t="shared" si="26"/>
        <v>0.97</v>
      </c>
    </row>
    <row r="495" spans="1:14" x14ac:dyDescent="0.25">
      <c r="A495" s="3">
        <v>0.41232365226257517</v>
      </c>
      <c r="B495" s="3">
        <f t="shared" si="24"/>
        <v>18.892141432533919</v>
      </c>
      <c r="M495" s="3">
        <f t="shared" si="25"/>
        <v>28.443083915535546</v>
      </c>
      <c r="N495" s="2">
        <f t="shared" si="26"/>
        <v>0.97199999999999998</v>
      </c>
    </row>
    <row r="496" spans="1:14" x14ac:dyDescent="0.25">
      <c r="A496" s="3">
        <v>0.7298718337553558</v>
      </c>
      <c r="B496" s="3">
        <f t="shared" si="24"/>
        <v>23.062127063592875</v>
      </c>
      <c r="M496" s="3">
        <f t="shared" si="25"/>
        <v>28.518994500410759</v>
      </c>
      <c r="N496" s="2">
        <f t="shared" si="26"/>
        <v>0.97399999999999998</v>
      </c>
    </row>
    <row r="497" spans="1:14" x14ac:dyDescent="0.25">
      <c r="A497" s="3">
        <v>0.89345120139361422</v>
      </c>
      <c r="B497" s="3">
        <f t="shared" si="24"/>
        <v>26.225464587862099</v>
      </c>
      <c r="M497" s="3">
        <f t="shared" si="25"/>
        <v>29.31024627834028</v>
      </c>
      <c r="N497" s="2">
        <f t="shared" si="26"/>
        <v>0.97599999999999998</v>
      </c>
    </row>
    <row r="498" spans="1:14" x14ac:dyDescent="0.25">
      <c r="A498" s="3">
        <v>0.1464907410427444</v>
      </c>
      <c r="B498" s="3">
        <f t="shared" si="24"/>
        <v>14.741982290430645</v>
      </c>
      <c r="M498" s="3">
        <f t="shared" si="25"/>
        <v>29.334932386008198</v>
      </c>
      <c r="N498" s="2">
        <f t="shared" si="26"/>
        <v>0.97799999999999998</v>
      </c>
    </row>
    <row r="499" spans="1:14" x14ac:dyDescent="0.25">
      <c r="A499" s="3">
        <v>0.39672423639273457</v>
      </c>
      <c r="B499" s="3">
        <f t="shared" si="24"/>
        <v>18.690823824613823</v>
      </c>
      <c r="M499" s="3">
        <f t="shared" si="25"/>
        <v>29.461177469105728</v>
      </c>
      <c r="N499" s="2">
        <f t="shared" si="26"/>
        <v>0.98</v>
      </c>
    </row>
    <row r="500" spans="1:14" x14ac:dyDescent="0.25">
      <c r="A500" s="3">
        <v>0.50870927179795966</v>
      </c>
      <c r="B500" s="3">
        <f t="shared" si="24"/>
        <v>20.109163206446905</v>
      </c>
      <c r="M500" s="3">
        <f t="shared" si="25"/>
        <v>29.571101236653213</v>
      </c>
      <c r="N500" s="2">
        <f t="shared" si="26"/>
        <v>0.98199999999999998</v>
      </c>
    </row>
    <row r="501" spans="1:14" x14ac:dyDescent="0.25">
      <c r="A501" s="3">
        <v>6.5515170272320011E-3</v>
      </c>
      <c r="B501" s="3">
        <f t="shared" si="24"/>
        <v>7.5952172011712662</v>
      </c>
      <c r="M501" s="3">
        <f t="shared" si="25"/>
        <v>29.851132129154212</v>
      </c>
      <c r="N501" s="2">
        <f t="shared" si="26"/>
        <v>0.98399999999999999</v>
      </c>
    </row>
    <row r="502" spans="1:14" x14ac:dyDescent="0.25">
      <c r="A502" s="3">
        <v>7.5000857451914316E-2</v>
      </c>
      <c r="B502" s="3">
        <f t="shared" si="24"/>
        <v>12.802372931967229</v>
      </c>
      <c r="M502" s="3">
        <f t="shared" si="25"/>
        <v>30.101192092329313</v>
      </c>
      <c r="N502" s="2">
        <f t="shared" si="26"/>
        <v>0.98599999999999999</v>
      </c>
    </row>
    <row r="503" spans="1:14" x14ac:dyDescent="0.25">
      <c r="A503" s="3">
        <v>0.28974758258420841</v>
      </c>
      <c r="B503" s="3">
        <f t="shared" si="24"/>
        <v>17.229388614370734</v>
      </c>
      <c r="M503" s="3">
        <f t="shared" si="25"/>
        <v>30.386981733569606</v>
      </c>
      <c r="N503" s="2">
        <f t="shared" si="26"/>
        <v>0.98799999999999999</v>
      </c>
    </row>
    <row r="504" spans="1:14" x14ac:dyDescent="0.25">
      <c r="A504" s="3">
        <v>0.82015703098830772</v>
      </c>
      <c r="B504" s="3">
        <f t="shared" si="24"/>
        <v>24.579818465378402</v>
      </c>
      <c r="M504" s="3">
        <f t="shared" si="25"/>
        <v>30.724737840122863</v>
      </c>
      <c r="N504" s="2">
        <f t="shared" si="26"/>
        <v>0.99</v>
      </c>
    </row>
    <row r="505" spans="1:14" x14ac:dyDescent="0.25">
      <c r="A505" s="3">
        <v>0.9286361471027903</v>
      </c>
      <c r="B505" s="3">
        <f t="shared" si="24"/>
        <v>27.328542714911013</v>
      </c>
      <c r="M505" s="3">
        <f t="shared" si="25"/>
        <v>32.595565485269191</v>
      </c>
      <c r="N505" s="2">
        <f t="shared" si="26"/>
        <v>0.99199999999999999</v>
      </c>
    </row>
    <row r="506" spans="1:14" x14ac:dyDescent="0.25">
      <c r="A506" s="3">
        <v>0.48355631015336387</v>
      </c>
      <c r="B506" s="3">
        <f t="shared" si="24"/>
        <v>19.793850519612999</v>
      </c>
      <c r="M506" s="3">
        <f t="shared" si="25"/>
        <v>32.733847424184852</v>
      </c>
      <c r="N506" s="2">
        <f t="shared" si="26"/>
        <v>0.99399999999999999</v>
      </c>
    </row>
    <row r="507" spans="1:14" x14ac:dyDescent="0.25">
      <c r="A507" s="3">
        <v>8.8860977342631431E-2</v>
      </c>
      <c r="B507" s="3">
        <f t="shared" si="24"/>
        <v>13.260988138077941</v>
      </c>
      <c r="M507" s="3">
        <f t="shared" si="25"/>
        <v>35.041342635782257</v>
      </c>
      <c r="N507" s="2">
        <f t="shared" si="26"/>
        <v>0.996</v>
      </c>
    </row>
    <row r="508" spans="1:14" x14ac:dyDescent="0.25">
      <c r="A508" s="3">
        <v>0.36461577182776539</v>
      </c>
      <c r="B508" s="3">
        <f t="shared" si="24"/>
        <v>18.269260345522866</v>
      </c>
      <c r="M508" s="3">
        <f t="shared" si="25"/>
        <v>35.598265210303808</v>
      </c>
      <c r="N508" s="2">
        <f t="shared" si="26"/>
        <v>0.998</v>
      </c>
    </row>
    <row r="509" spans="1:14" x14ac:dyDescent="0.25">
      <c r="A509" s="3">
        <v>0.18433865057988397</v>
      </c>
      <c r="B509" s="3">
        <f t="shared" si="24"/>
        <v>15.505231296554117</v>
      </c>
      <c r="M509" s="3">
        <f t="shared" si="25"/>
        <v>37.705218296721746</v>
      </c>
      <c r="N509" s="2">
        <f t="shared" si="26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R509"/>
  <sheetViews>
    <sheetView zoomScaleNormal="100" workbookViewId="0"/>
  </sheetViews>
  <sheetFormatPr defaultRowHeight="15" x14ac:dyDescent="0.25"/>
  <cols>
    <col min="1" max="1" width="13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23</v>
      </c>
      <c r="M2" s="4" t="s">
        <v>11</v>
      </c>
      <c r="N2" t="str">
        <f>"Empirical and Actual CDF of "&amp;B2</f>
        <v>Empirical and Actual CDF of Beta Distribution</v>
      </c>
    </row>
    <row r="3" spans="1:18" x14ac:dyDescent="0.25">
      <c r="A3" t="s">
        <v>19</v>
      </c>
      <c r="B3">
        <v>2</v>
      </c>
      <c r="M3" s="4" t="s">
        <v>12</v>
      </c>
      <c r="N3" t="str">
        <f>"Actual PDF of "&amp;B2</f>
        <v>Actual PDF of Beta Distribution</v>
      </c>
    </row>
    <row r="4" spans="1:18" x14ac:dyDescent="0.25">
      <c r="A4" t="s">
        <v>20</v>
      </c>
      <c r="B4">
        <v>0.25</v>
      </c>
    </row>
    <row r="5" spans="1:18" x14ac:dyDescent="0.25">
      <c r="A5" t="s">
        <v>21</v>
      </c>
      <c r="B5">
        <v>0</v>
      </c>
    </row>
    <row r="6" spans="1:18" x14ac:dyDescent="0.25">
      <c r="A6" t="s">
        <v>22</v>
      </c>
      <c r="B6">
        <v>1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_xlfn.BETA.INV(A10,$B$3,$B$4,$B$5,$B$6)</f>
        <v>0.99987820448741416</v>
      </c>
      <c r="M10" s="3">
        <f>SMALL($B$10:$B$509,ROW()-9)</f>
        <v>0.10506663462080873</v>
      </c>
      <c r="N10" s="2">
        <f>(ROW()-9)/500</f>
        <v>2E-3</v>
      </c>
      <c r="P10" s="1">
        <v>0</v>
      </c>
      <c r="Q10" s="3">
        <f>_xlfn.BETA.DIST($P10,$B$3,$B$4,TRUE,$B$5,$B$6)</f>
        <v>0</v>
      </c>
      <c r="R10" s="3">
        <f>_xlfn.BETA.DIST($P10,$B$3,$B$4,FALSE,$B$5,$B$6)</f>
        <v>0</v>
      </c>
    </row>
    <row r="11" spans="1:18" x14ac:dyDescent="0.25">
      <c r="A11" s="3">
        <v>0.80370351111666505</v>
      </c>
      <c r="B11" s="3">
        <f t="shared" ref="B11:B74" si="0">_xlfn.BETA.INV(A11,$B$3,$B$4,$B$5,$B$6)</f>
        <v>0.99939155478157904</v>
      </c>
      <c r="M11" s="3">
        <f t="shared" ref="M11:M74" si="1">SMALL($B$10:$B$509,ROW()-9)</f>
        <v>0.11831321114795564</v>
      </c>
      <c r="N11" s="2">
        <f t="shared" ref="N11:N74" si="2">(ROW()-9)/500</f>
        <v>4.0000000000000001E-3</v>
      </c>
      <c r="P11" s="1">
        <v>0.05</v>
      </c>
      <c r="Q11" s="3">
        <f t="shared" ref="Q11:Q30" si="3">_xlfn.BETA.DIST($P11,$B$3,$B$4,TRUE,$B$5,$B$6)</f>
        <v>4.0072328729827156E-4</v>
      </c>
      <c r="R11" s="3">
        <f t="shared" ref="R11:R30" si="4">_xlfn.BETA.DIST($P11,$B$3,$B$4,FALSE,$B$5,$B$6)</f>
        <v>1.6237805014826214E-2</v>
      </c>
    </row>
    <row r="12" spans="1:18" x14ac:dyDescent="0.25">
      <c r="A12" s="3">
        <v>0.3808807659947977</v>
      </c>
      <c r="B12" s="3">
        <f t="shared" si="0"/>
        <v>0.9366713411961427</v>
      </c>
      <c r="M12" s="3">
        <f t="shared" si="1"/>
        <v>0.17312386385226969</v>
      </c>
      <c r="N12" s="2">
        <f t="shared" si="2"/>
        <v>6.0000000000000001E-3</v>
      </c>
      <c r="P12" s="1">
        <v>0.1</v>
      </c>
      <c r="Q12" s="3">
        <f t="shared" si="3"/>
        <v>1.6461599140708172E-3</v>
      </c>
      <c r="R12" s="3">
        <f t="shared" si="4"/>
        <v>3.3819574528656145E-2</v>
      </c>
    </row>
    <row r="13" spans="1:18" x14ac:dyDescent="0.25">
      <c r="A13" s="3">
        <v>0.9503415488096244</v>
      </c>
      <c r="B13" s="3">
        <f t="shared" si="0"/>
        <v>0.99999750923075958</v>
      </c>
      <c r="M13" s="3">
        <f t="shared" si="1"/>
        <v>0.19421953560251284</v>
      </c>
      <c r="N13" s="2">
        <f t="shared" si="2"/>
        <v>8.0000000000000002E-3</v>
      </c>
      <c r="P13" s="1">
        <v>0.15</v>
      </c>
      <c r="Q13" s="3">
        <f t="shared" si="3"/>
        <v>3.808488493155147E-3</v>
      </c>
      <c r="R13" s="3">
        <f t="shared" si="4"/>
        <v>5.2951356033319179E-2</v>
      </c>
    </row>
    <row r="14" spans="1:18" x14ac:dyDescent="0.25">
      <c r="A14" s="3">
        <v>0.51847236779404993</v>
      </c>
      <c r="B14" s="3">
        <f t="shared" si="0"/>
        <v>0.97757914739975671</v>
      </c>
      <c r="M14" s="3">
        <f t="shared" si="1"/>
        <v>0.20195889622539093</v>
      </c>
      <c r="N14" s="2">
        <f t="shared" si="2"/>
        <v>0.01</v>
      </c>
      <c r="P14" s="1">
        <v>0.2</v>
      </c>
      <c r="Q14" s="3">
        <f t="shared" si="3"/>
        <v>6.9713105466654018E-3</v>
      </c>
      <c r="R14" s="3">
        <f t="shared" si="4"/>
        <v>7.3886063203373112E-2</v>
      </c>
    </row>
    <row r="15" spans="1:18" x14ac:dyDescent="0.25">
      <c r="A15" s="3">
        <v>0.65227159680402391</v>
      </c>
      <c r="B15" s="3">
        <f t="shared" si="0"/>
        <v>0.99398254919417273</v>
      </c>
      <c r="M15" s="3">
        <f t="shared" si="1"/>
        <v>0.20885749293374539</v>
      </c>
      <c r="N15" s="2">
        <f t="shared" si="2"/>
        <v>1.2E-2</v>
      </c>
      <c r="P15" s="1">
        <v>0.25</v>
      </c>
      <c r="Q15" s="3">
        <f t="shared" si="3"/>
        <v>1.123233720401918E-2</v>
      </c>
      <c r="R15" s="3">
        <f t="shared" si="4"/>
        <v>9.6938006156468706E-2</v>
      </c>
    </row>
    <row r="16" spans="1:18" x14ac:dyDescent="0.25">
      <c r="A16" s="3">
        <v>0.92707658229893997</v>
      </c>
      <c r="B16" s="3">
        <f t="shared" si="0"/>
        <v>0.99998841670730476</v>
      </c>
      <c r="M16" s="3">
        <f t="shared" si="1"/>
        <v>0.21278406150882656</v>
      </c>
      <c r="N16" s="2">
        <f t="shared" si="2"/>
        <v>1.4E-2</v>
      </c>
      <c r="P16" s="1">
        <v>0.3</v>
      </c>
      <c r="Q16" s="3">
        <f t="shared" si="3"/>
        <v>1.6706939329153476E-2</v>
      </c>
      <c r="R16" s="3">
        <f t="shared" si="4"/>
        <v>0.12250328828955728</v>
      </c>
    </row>
    <row r="17" spans="1:18" x14ac:dyDescent="0.25">
      <c r="A17" s="3">
        <v>0.41893568370525147</v>
      </c>
      <c r="B17" s="3">
        <f t="shared" si="0"/>
        <v>0.95144790990339856</v>
      </c>
      <c r="M17" s="3">
        <f t="shared" si="1"/>
        <v>0.21820536503327745</v>
      </c>
      <c r="N17" s="2">
        <f t="shared" si="2"/>
        <v>1.6E-2</v>
      </c>
      <c r="P17" s="1">
        <v>0.35</v>
      </c>
      <c r="Q17" s="3">
        <f t="shared" si="3"/>
        <v>2.353292348711486E-2</v>
      </c>
      <c r="R17" s="3">
        <f t="shared" si="4"/>
        <v>0.15108907019430137</v>
      </c>
    </row>
    <row r="18" spans="1:18" x14ac:dyDescent="0.25">
      <c r="A18" s="3">
        <v>0.93105874808705191</v>
      </c>
      <c r="B18" s="3">
        <f t="shared" si="0"/>
        <v>0.99999074705831781</v>
      </c>
      <c r="M18" s="3">
        <f t="shared" si="1"/>
        <v>0.23074830207182018</v>
      </c>
      <c r="N18" s="2">
        <f t="shared" si="2"/>
        <v>1.7999999999999999E-2</v>
      </c>
      <c r="P18" s="1">
        <v>0.4</v>
      </c>
      <c r="Q18" s="3">
        <f t="shared" si="3"/>
        <v>3.1877089527267255E-2</v>
      </c>
      <c r="R18" s="3">
        <f t="shared" si="4"/>
        <v>0.18335661183195698</v>
      </c>
    </row>
    <row r="19" spans="1:18" x14ac:dyDescent="0.25">
      <c r="A19" s="3">
        <v>0.26131711104089872</v>
      </c>
      <c r="B19" s="3">
        <f t="shared" si="0"/>
        <v>0.86380276167156522</v>
      </c>
      <c r="M19" s="3">
        <f t="shared" si="1"/>
        <v>0.25477592411695199</v>
      </c>
      <c r="N19" s="2">
        <f t="shared" si="2"/>
        <v>0.02</v>
      </c>
      <c r="P19" s="1">
        <v>0.45</v>
      </c>
      <c r="Q19" s="3">
        <f t="shared" si="3"/>
        <v>4.1944447915754135E-2</v>
      </c>
      <c r="R19" s="3">
        <f t="shared" si="4"/>
        <v>0.22018641391108817</v>
      </c>
    </row>
    <row r="20" spans="1:18" x14ac:dyDescent="0.25">
      <c r="A20" s="3">
        <v>0.95271904078223668</v>
      </c>
      <c r="B20" s="3">
        <f t="shared" si="0"/>
        <v>0.99999795305688266</v>
      </c>
      <c r="M20" s="3">
        <f t="shared" si="1"/>
        <v>0.28534550986606516</v>
      </c>
      <c r="N20" s="2">
        <f t="shared" si="2"/>
        <v>2.1999999999999999E-2</v>
      </c>
      <c r="P20" s="1">
        <v>0.5</v>
      </c>
      <c r="Q20" s="3">
        <f t="shared" si="3"/>
        <v>5.3991532839571171E-2</v>
      </c>
      <c r="R20" s="3">
        <f t="shared" si="4"/>
        <v>0.26278012976678577</v>
      </c>
    </row>
    <row r="21" spans="1:18" x14ac:dyDescent="0.25">
      <c r="A21" s="3">
        <v>4.2644314715029163E-2</v>
      </c>
      <c r="B21" s="3">
        <f t="shared" si="0"/>
        <v>0.45316055475699707</v>
      </c>
      <c r="M21" s="3">
        <f t="shared" si="1"/>
        <v>0.2950580347906343</v>
      </c>
      <c r="N21" s="2">
        <f t="shared" si="2"/>
        <v>2.4E-2</v>
      </c>
      <c r="P21" s="1">
        <v>0.55000000000000004</v>
      </c>
      <c r="Q21" s="3">
        <f t="shared" si="3"/>
        <v>6.8346255600530953E-2</v>
      </c>
      <c r="R21" s="3">
        <f t="shared" si="4"/>
        <v>0.31282634885208055</v>
      </c>
    </row>
    <row r="22" spans="1:18" x14ac:dyDescent="0.25">
      <c r="A22" s="3">
        <v>0.57846848943068352</v>
      </c>
      <c r="B22" s="3">
        <f t="shared" si="0"/>
        <v>0.98693147594520325</v>
      </c>
      <c r="M22" s="3">
        <f t="shared" si="1"/>
        <v>0.30964239254830545</v>
      </c>
      <c r="N22" s="2">
        <f t="shared" si="2"/>
        <v>2.5999999999999999E-2</v>
      </c>
      <c r="P22" s="1">
        <v>0.6</v>
      </c>
      <c r="Q22" s="3">
        <f t="shared" si="3"/>
        <v>8.543866191789172E-2</v>
      </c>
      <c r="R22" s="3">
        <f t="shared" si="4"/>
        <v>0.37278315410955498</v>
      </c>
    </row>
    <row r="23" spans="1:18" x14ac:dyDescent="0.25">
      <c r="A23" s="3">
        <v>0.97559378688429332</v>
      </c>
      <c r="B23" s="3">
        <f t="shared" si="0"/>
        <v>0.99999985466788455</v>
      </c>
      <c r="M23" s="3">
        <f t="shared" si="1"/>
        <v>0.31812353595312937</v>
      </c>
      <c r="N23" s="2">
        <f t="shared" si="2"/>
        <v>2.8000000000000001E-2</v>
      </c>
      <c r="P23" s="1">
        <v>0.65</v>
      </c>
      <c r="Q23" s="3">
        <f t="shared" si="3"/>
        <v>0.1058508404981043</v>
      </c>
      <c r="R23" s="3">
        <f t="shared" si="4"/>
        <v>0.44638782924441806</v>
      </c>
    </row>
    <row r="24" spans="1:18" x14ac:dyDescent="0.25">
      <c r="A24" s="3">
        <v>0.16627108516733247</v>
      </c>
      <c r="B24" s="3">
        <f t="shared" si="0"/>
        <v>0.75881929187581543</v>
      </c>
      <c r="M24" s="3">
        <f t="shared" si="1"/>
        <v>0.33270644657936621</v>
      </c>
      <c r="N24" s="2">
        <f t="shared" si="2"/>
        <v>0.03</v>
      </c>
      <c r="P24" s="1">
        <v>0.7</v>
      </c>
      <c r="Q24" s="3">
        <f t="shared" si="3"/>
        <v>0.13040270472156476</v>
      </c>
      <c r="R24" s="3">
        <f t="shared" si="4"/>
        <v>0.53964371160895797</v>
      </c>
    </row>
    <row r="25" spans="1:18" x14ac:dyDescent="0.25">
      <c r="A25" s="3">
        <v>0.84896286188672121</v>
      </c>
      <c r="B25" s="3">
        <f t="shared" si="0"/>
        <v>0.99978680892897875</v>
      </c>
      <c r="M25" s="3">
        <f t="shared" si="1"/>
        <v>0.3566686742069986</v>
      </c>
      <c r="N25" s="2">
        <f t="shared" si="2"/>
        <v>3.2000000000000001E-2</v>
      </c>
      <c r="P25" s="1">
        <v>0.75</v>
      </c>
      <c r="Q25" s="3">
        <f t="shared" si="3"/>
        <v>0.16031069734097478</v>
      </c>
      <c r="R25" s="3">
        <f t="shared" si="4"/>
        <v>0.66291260736238822</v>
      </c>
    </row>
    <row r="26" spans="1:18" x14ac:dyDescent="0.25">
      <c r="A26" s="3">
        <v>0.93837866503003964</v>
      </c>
      <c r="B26" s="3">
        <f t="shared" si="0"/>
        <v>0.99999409409562834</v>
      </c>
      <c r="M26" s="3">
        <f t="shared" si="1"/>
        <v>0.36737566005986072</v>
      </c>
      <c r="N26" s="2">
        <f t="shared" si="2"/>
        <v>3.4000000000000002E-2</v>
      </c>
      <c r="P26" s="1">
        <v>0.8</v>
      </c>
      <c r="Q26" s="3">
        <f t="shared" si="3"/>
        <v>0.19751163402829358</v>
      </c>
      <c r="R26" s="3">
        <f t="shared" si="4"/>
        <v>0.83592538122052762</v>
      </c>
    </row>
    <row r="27" spans="1:18" x14ac:dyDescent="0.25">
      <c r="A27" s="3">
        <v>0.80838568614076844</v>
      </c>
      <c r="B27" s="3">
        <f t="shared" si="0"/>
        <v>0.99944758726770255</v>
      </c>
      <c r="M27" s="3">
        <f t="shared" si="1"/>
        <v>0.38047928281336052</v>
      </c>
      <c r="N27" s="2">
        <f t="shared" si="2"/>
        <v>3.5999999999999997E-2</v>
      </c>
      <c r="P27" s="1">
        <v>0.85</v>
      </c>
      <c r="Q27" s="3">
        <f t="shared" si="3"/>
        <v>0.24542126503771997</v>
      </c>
      <c r="R27" s="3">
        <f t="shared" si="4"/>
        <v>1.1020479806150134</v>
      </c>
    </row>
    <row r="28" spans="1:18" x14ac:dyDescent="0.25">
      <c r="A28" s="3">
        <v>0.31607636069847833</v>
      </c>
      <c r="B28" s="3">
        <f t="shared" si="0"/>
        <v>0.90308457924156926</v>
      </c>
      <c r="M28" s="3">
        <f t="shared" si="1"/>
        <v>0.40300393435059634</v>
      </c>
      <c r="N28" s="2">
        <f t="shared" si="2"/>
        <v>3.7999999999999999E-2</v>
      </c>
      <c r="P28" s="1">
        <v>0.9</v>
      </c>
      <c r="Q28" s="3">
        <f t="shared" si="3"/>
        <v>0.3111318766418224</v>
      </c>
      <c r="R28" s="3">
        <f t="shared" si="4"/>
        <v>1.5815849770978569</v>
      </c>
    </row>
    <row r="29" spans="1:18" x14ac:dyDescent="0.25">
      <c r="A29" s="3">
        <v>0.87256435728314374</v>
      </c>
      <c r="B29" s="3">
        <f t="shared" si="0"/>
        <v>0.99989196583046391</v>
      </c>
      <c r="M29" s="3">
        <f t="shared" si="1"/>
        <v>0.40560017314334024</v>
      </c>
      <c r="N29" s="2">
        <f t="shared" si="2"/>
        <v>0.04</v>
      </c>
      <c r="P29" s="1">
        <v>0.95</v>
      </c>
      <c r="Q29" s="3">
        <f t="shared" si="3"/>
        <v>0.4148223794292849</v>
      </c>
      <c r="R29" s="3">
        <f t="shared" si="4"/>
        <v>2.8076704017281755</v>
      </c>
    </row>
    <row r="30" spans="1:18" x14ac:dyDescent="0.25">
      <c r="A30" s="3">
        <v>0.71257858330193768</v>
      </c>
      <c r="B30" s="3">
        <f t="shared" si="0"/>
        <v>0.99719837433008185</v>
      </c>
      <c r="M30" s="3">
        <f t="shared" si="1"/>
        <v>0.41730195285203342</v>
      </c>
      <c r="N30" s="2">
        <f t="shared" si="2"/>
        <v>4.2000000000000003E-2</v>
      </c>
      <c r="P30" s="1">
        <v>0.99</v>
      </c>
      <c r="Q30" s="3">
        <f t="shared" si="3"/>
        <v>0.60550586189399458</v>
      </c>
      <c r="R30" s="3">
        <f t="shared" si="4"/>
        <v>9.783296511145922</v>
      </c>
    </row>
    <row r="31" spans="1:18" x14ac:dyDescent="0.25">
      <c r="A31" s="3">
        <v>0.74241797611835592</v>
      </c>
      <c r="B31" s="3">
        <f t="shared" si="0"/>
        <v>0.99819428320906067</v>
      </c>
      <c r="M31" s="3">
        <f t="shared" si="1"/>
        <v>0.41845232755824446</v>
      </c>
      <c r="N31" s="2">
        <f t="shared" si="2"/>
        <v>4.3999999999999997E-2</v>
      </c>
    </row>
    <row r="32" spans="1:18" x14ac:dyDescent="0.25">
      <c r="A32" s="3">
        <v>0.87177467579397128</v>
      </c>
      <c r="B32" s="3">
        <f t="shared" si="0"/>
        <v>0.99988926277257417</v>
      </c>
      <c r="M32" s="3">
        <f t="shared" si="1"/>
        <v>0.41906881540096158</v>
      </c>
      <c r="N32" s="2">
        <f t="shared" si="2"/>
        <v>4.5999999999999999E-2</v>
      </c>
    </row>
    <row r="33" spans="1:14" x14ac:dyDescent="0.25">
      <c r="A33" s="3">
        <v>0.91646023777399177</v>
      </c>
      <c r="B33" s="3">
        <f t="shared" si="0"/>
        <v>0.99998005014155067</v>
      </c>
      <c r="M33" s="3">
        <f t="shared" si="1"/>
        <v>0.43248883050871534</v>
      </c>
      <c r="N33" s="2">
        <f t="shared" si="2"/>
        <v>4.8000000000000001E-2</v>
      </c>
    </row>
    <row r="34" spans="1:14" x14ac:dyDescent="0.25">
      <c r="A34" s="3">
        <v>0.54212293409943813</v>
      </c>
      <c r="B34" s="3">
        <f t="shared" si="0"/>
        <v>0.98173101443878896</v>
      </c>
      <c r="M34" s="3">
        <f t="shared" si="1"/>
        <v>0.43290043019087254</v>
      </c>
      <c r="N34" s="2">
        <f t="shared" si="2"/>
        <v>0.05</v>
      </c>
    </row>
    <row r="35" spans="1:14" x14ac:dyDescent="0.25">
      <c r="A35" s="3">
        <v>0.23482935813924244</v>
      </c>
      <c r="B35" s="3">
        <f t="shared" si="0"/>
        <v>0.84009687847222314</v>
      </c>
      <c r="M35" s="3">
        <f t="shared" si="1"/>
        <v>0.43368199136519942</v>
      </c>
      <c r="N35" s="2">
        <f t="shared" si="2"/>
        <v>5.1999999999999998E-2</v>
      </c>
    </row>
    <row r="36" spans="1:14" x14ac:dyDescent="0.25">
      <c r="A36" s="3">
        <v>0.47642801425394399</v>
      </c>
      <c r="B36" s="3">
        <f t="shared" si="0"/>
        <v>0.96843042618233632</v>
      </c>
      <c r="M36" s="3">
        <f t="shared" si="1"/>
        <v>0.43895043980108739</v>
      </c>
      <c r="N36" s="2">
        <f t="shared" si="2"/>
        <v>5.3999999999999999E-2</v>
      </c>
    </row>
    <row r="37" spans="1:14" x14ac:dyDescent="0.25">
      <c r="A37" s="3">
        <v>0.54003511452990915</v>
      </c>
      <c r="B37" s="3">
        <f t="shared" si="0"/>
        <v>0.98139042950823574</v>
      </c>
      <c r="M37" s="3">
        <f t="shared" si="1"/>
        <v>0.45106824422159347</v>
      </c>
      <c r="N37" s="2">
        <f t="shared" si="2"/>
        <v>5.6000000000000001E-2</v>
      </c>
    </row>
    <row r="38" spans="1:14" x14ac:dyDescent="0.25">
      <c r="A38" s="3">
        <v>0.60528375902967457</v>
      </c>
      <c r="B38" s="3">
        <f t="shared" si="0"/>
        <v>0.98997727815242331</v>
      </c>
      <c r="M38" s="3">
        <f t="shared" si="1"/>
        <v>0.45316055475699707</v>
      </c>
      <c r="N38" s="2">
        <f t="shared" si="2"/>
        <v>5.8000000000000003E-2</v>
      </c>
    </row>
    <row r="39" spans="1:14" x14ac:dyDescent="0.25">
      <c r="A39" s="3">
        <v>0.68538081693776887</v>
      </c>
      <c r="B39" s="3">
        <f t="shared" si="0"/>
        <v>0.99597375527970067</v>
      </c>
      <c r="M39" s="3">
        <f t="shared" si="1"/>
        <v>0.45607051238835683</v>
      </c>
      <c r="N39" s="2">
        <f t="shared" si="2"/>
        <v>0.06</v>
      </c>
    </row>
    <row r="40" spans="1:14" x14ac:dyDescent="0.25">
      <c r="A40" s="3">
        <v>0.4164122845200019</v>
      </c>
      <c r="B40" s="3">
        <f t="shared" si="0"/>
        <v>0.95056370477222019</v>
      </c>
      <c r="M40" s="3">
        <f t="shared" si="1"/>
        <v>0.46159918664222538</v>
      </c>
      <c r="N40" s="2">
        <f t="shared" si="2"/>
        <v>6.2E-2</v>
      </c>
    </row>
    <row r="41" spans="1:14" x14ac:dyDescent="0.25">
      <c r="A41" s="3">
        <v>0.15684675948619664</v>
      </c>
      <c r="B41" s="3">
        <f t="shared" si="0"/>
        <v>0.74471485131243553</v>
      </c>
      <c r="M41" s="3">
        <f t="shared" si="1"/>
        <v>0.47309555908771306</v>
      </c>
      <c r="N41" s="2">
        <f t="shared" si="2"/>
        <v>6.4000000000000001E-2</v>
      </c>
    </row>
    <row r="42" spans="1:14" x14ac:dyDescent="0.25">
      <c r="A42" s="3">
        <v>0.70868817801317463</v>
      </c>
      <c r="B42" s="3">
        <f t="shared" si="0"/>
        <v>0.9970432133911652</v>
      </c>
      <c r="M42" s="3">
        <f t="shared" si="1"/>
        <v>0.47962021202063476</v>
      </c>
      <c r="N42" s="2">
        <f t="shared" si="2"/>
        <v>6.6000000000000003E-2</v>
      </c>
    </row>
    <row r="43" spans="1:14" x14ac:dyDescent="0.25">
      <c r="A43" s="3">
        <v>0.62568661441087714</v>
      </c>
      <c r="B43" s="3">
        <f t="shared" si="0"/>
        <v>0.99190688908244606</v>
      </c>
      <c r="M43" s="3">
        <f t="shared" si="1"/>
        <v>0.49991113463659703</v>
      </c>
      <c r="N43" s="2">
        <f t="shared" si="2"/>
        <v>6.8000000000000005E-2</v>
      </c>
    </row>
    <row r="44" spans="1:14" x14ac:dyDescent="0.25">
      <c r="A44" s="3">
        <v>0.55196478527245951</v>
      </c>
      <c r="B44" s="3">
        <f t="shared" si="0"/>
        <v>0.9832725397525528</v>
      </c>
      <c r="M44" s="3">
        <f t="shared" si="1"/>
        <v>0.50313556155681127</v>
      </c>
      <c r="N44" s="2">
        <f t="shared" si="2"/>
        <v>7.0000000000000007E-2</v>
      </c>
    </row>
    <row r="45" spans="1:14" x14ac:dyDescent="0.25">
      <c r="A45" s="3">
        <v>0.80511398151111802</v>
      </c>
      <c r="B45" s="3">
        <f t="shared" si="0"/>
        <v>0.99940886309363053</v>
      </c>
      <c r="M45" s="3">
        <f t="shared" si="1"/>
        <v>0.54707744352173049</v>
      </c>
      <c r="N45" s="2">
        <f t="shared" si="2"/>
        <v>7.1999999999999995E-2</v>
      </c>
    </row>
    <row r="46" spans="1:14" x14ac:dyDescent="0.25">
      <c r="A46" s="3">
        <v>7.6430634123270114E-3</v>
      </c>
      <c r="B46" s="3">
        <f t="shared" si="0"/>
        <v>0.20885749293374539</v>
      </c>
      <c r="M46" s="3">
        <f t="shared" si="1"/>
        <v>0.55470780465676006</v>
      </c>
      <c r="N46" s="2">
        <f t="shared" si="2"/>
        <v>7.3999999999999996E-2</v>
      </c>
    </row>
    <row r="47" spans="1:14" x14ac:dyDescent="0.25">
      <c r="A47" s="3">
        <v>0.88130097221461057</v>
      </c>
      <c r="B47" s="3">
        <f t="shared" si="0"/>
        <v>0.99991868384262683</v>
      </c>
      <c r="M47" s="3">
        <f t="shared" si="1"/>
        <v>0.57052017949681855</v>
      </c>
      <c r="N47" s="2">
        <f t="shared" si="2"/>
        <v>7.5999999999999998E-2</v>
      </c>
    </row>
    <row r="48" spans="1:14" x14ac:dyDescent="0.25">
      <c r="A48" s="3">
        <v>0.63293025338940956</v>
      </c>
      <c r="B48" s="3">
        <f t="shared" si="0"/>
        <v>0.99251907324644018</v>
      </c>
      <c r="M48" s="3">
        <f t="shared" si="1"/>
        <v>0.57203798260714478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0.59985010347039014</v>
      </c>
      <c r="M49" s="3">
        <f t="shared" si="1"/>
        <v>0.57402904961933832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0.99232513990549642</v>
      </c>
      <c r="M50" s="3">
        <f t="shared" si="1"/>
        <v>0.57896407719473708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0.88147933559510872</v>
      </c>
      <c r="M51" s="3">
        <f t="shared" si="1"/>
        <v>0.59332839930683823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0.98512287074684712</v>
      </c>
      <c r="M52" s="3">
        <f t="shared" si="1"/>
        <v>0.59985010347039014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0.99993878058348129</v>
      </c>
      <c r="M53" s="3">
        <f t="shared" si="1"/>
        <v>0.60634729933457721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0.77148366809783198</v>
      </c>
      <c r="M54" s="3">
        <f t="shared" si="1"/>
        <v>0.60903411491533466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0.99520477499459026</v>
      </c>
      <c r="M55" s="3">
        <f t="shared" si="1"/>
        <v>0.60906934013639957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0.64767401233883581</v>
      </c>
      <c r="M56" s="3">
        <f t="shared" si="1"/>
        <v>0.61104963006235091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0.3566686742069986</v>
      </c>
      <c r="M57" s="3">
        <f t="shared" si="1"/>
        <v>0.61432973233548382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0.93875103990028308</v>
      </c>
      <c r="M58" s="3">
        <f t="shared" si="1"/>
        <v>0.61948888461995932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0.97137937672093422</v>
      </c>
      <c r="M59" s="3">
        <f t="shared" si="1"/>
        <v>0.63629851845410801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0.98276203615019253</v>
      </c>
      <c r="M60" s="3">
        <f t="shared" si="1"/>
        <v>0.64013325621972372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0.69426532924766637</v>
      </c>
      <c r="M61" s="3">
        <f t="shared" si="1"/>
        <v>0.64402016222109415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0.95092829469836526</v>
      </c>
      <c r="M62" s="3">
        <f t="shared" si="1"/>
        <v>0.64588321846439678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0.99997138512419903</v>
      </c>
      <c r="M63" s="3">
        <f t="shared" si="1"/>
        <v>0.64767401233883581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0.98995505817152463</v>
      </c>
      <c r="M64" s="3">
        <f t="shared" si="1"/>
        <v>0.65841708635669283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0.66345329798269614</v>
      </c>
      <c r="M65" s="3">
        <f t="shared" si="1"/>
        <v>0.66008617216716126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0.85893909243545197</v>
      </c>
      <c r="M66" s="3">
        <f t="shared" si="1"/>
        <v>0.66216610662395392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0.99998872441913389</v>
      </c>
      <c r="M67" s="3">
        <f t="shared" si="1"/>
        <v>0.66345329798269614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0.94675968061295912</v>
      </c>
      <c r="M68" s="3">
        <f t="shared" si="1"/>
        <v>0.66978935956090213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0.97599177496914946</v>
      </c>
      <c r="M69" s="3">
        <f t="shared" si="1"/>
        <v>0.67037055498052156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0.89637709074820504</v>
      </c>
      <c r="M70" s="3">
        <f t="shared" si="1"/>
        <v>0.67454961332025265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0.83259483476725937</v>
      </c>
      <c r="M71" s="3">
        <f t="shared" si="1"/>
        <v>0.67536058805906629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0.96951514457459154</v>
      </c>
      <c r="M72" s="3">
        <f t="shared" si="1"/>
        <v>0.68025894400597864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0.99163774623047607</v>
      </c>
      <c r="M73" s="3">
        <f t="shared" si="1"/>
        <v>0.69032972182140073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0.81048740846215472</v>
      </c>
      <c r="M74" s="3">
        <f t="shared" si="1"/>
        <v>0.69091865159564159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_xlfn.BETA.INV(A75,$B$3,$B$4,$B$5,$B$6)</f>
        <v>0.69550617589225583</v>
      </c>
      <c r="M75" s="3">
        <f t="shared" ref="M75:M138" si="6">SMALL($B$10:$B$509,ROW()-9)</f>
        <v>0.69426532924766637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0.99999822176788777</v>
      </c>
      <c r="M76" s="3">
        <f t="shared" si="6"/>
        <v>0.69550617589225583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0.99456675863312682</v>
      </c>
      <c r="M77" s="3">
        <f t="shared" si="6"/>
        <v>0.6964577072555973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0.99780715324207603</v>
      </c>
      <c r="M78" s="3">
        <f t="shared" si="6"/>
        <v>0.70219932881042735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0.9212398882481323</v>
      </c>
      <c r="M79" s="3">
        <f t="shared" si="6"/>
        <v>0.70421529101096036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0.67454961332025265</v>
      </c>
      <c r="M80" s="3">
        <f t="shared" si="6"/>
        <v>0.70520156935245148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0.98956199092281172</v>
      </c>
      <c r="M81" s="3">
        <f t="shared" si="6"/>
        <v>0.71872320296568859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0.76103029995844507</v>
      </c>
      <c r="M82" s="3">
        <f t="shared" si="6"/>
        <v>0.72725633744432139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0.99917220028922538</v>
      </c>
      <c r="M83" s="3">
        <f t="shared" si="6"/>
        <v>0.72816740310959793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0.90331590534253892</v>
      </c>
      <c r="M84" s="3">
        <f t="shared" si="6"/>
        <v>0.74079124863779677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0.96300698178133393</v>
      </c>
      <c r="M85" s="3">
        <f t="shared" si="6"/>
        <v>0.74471485131243553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0.98414379054925205</v>
      </c>
      <c r="M86" s="3">
        <f t="shared" si="6"/>
        <v>0.74541942253209892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0.94580654142516785</v>
      </c>
      <c r="M87" s="3">
        <f t="shared" si="6"/>
        <v>0.74835794854229165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0.64588321846439678</v>
      </c>
      <c r="M88" s="3">
        <f t="shared" si="6"/>
        <v>0.74909439803653677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0.9999438231726312</v>
      </c>
      <c r="M89" s="3">
        <f t="shared" si="6"/>
        <v>0.75034088222644346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0.45607051238835683</v>
      </c>
      <c r="M90" s="3">
        <f t="shared" si="6"/>
        <v>0.75753235542895392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0.98539798823723679</v>
      </c>
      <c r="M91" s="3">
        <f t="shared" si="6"/>
        <v>0.75881929187581543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0.94920303721624655</v>
      </c>
      <c r="M92" s="3">
        <f t="shared" si="6"/>
        <v>0.76103029995844507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0.8870241580439403</v>
      </c>
      <c r="M93" s="3">
        <f t="shared" si="6"/>
        <v>0.76197643150436212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0.68025894400597864</v>
      </c>
      <c r="M94" s="3">
        <f t="shared" si="6"/>
        <v>0.76320445281380001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0.70520156935245148</v>
      </c>
      <c r="M95" s="3">
        <f t="shared" si="6"/>
        <v>0.77148366809783198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0.57896407719473708</v>
      </c>
      <c r="M96" s="3">
        <f t="shared" si="6"/>
        <v>0.77373226512656645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0.99989416502931194</v>
      </c>
      <c r="M97" s="3">
        <f t="shared" si="6"/>
        <v>0.78209329373863667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0.80813058441025332</v>
      </c>
      <c r="M98" s="3">
        <f t="shared" si="6"/>
        <v>0.78359828803907372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0.96722161861686029</v>
      </c>
      <c r="M99" s="3">
        <f t="shared" si="6"/>
        <v>0.7896369928574194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0.99945754398983833</v>
      </c>
      <c r="M100" s="3">
        <f t="shared" si="6"/>
        <v>0.79628181804413534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0.99966726945609219</v>
      </c>
      <c r="M101" s="3">
        <f t="shared" si="6"/>
        <v>0.80296543145529142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0.99975206845897779</v>
      </c>
      <c r="M102" s="3">
        <f t="shared" si="6"/>
        <v>0.80641981573147803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0.97899384014500335</v>
      </c>
      <c r="M103" s="3">
        <f t="shared" si="6"/>
        <v>0.80813058441025332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0.96165942715159203</v>
      </c>
      <c r="M104" s="3">
        <f t="shared" si="6"/>
        <v>0.81048740846215472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0.86310712206401052</v>
      </c>
      <c r="M105" s="3">
        <f t="shared" si="6"/>
        <v>0.8144076188855035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0.8589866938962436</v>
      </c>
      <c r="M106" s="3">
        <f t="shared" si="6"/>
        <v>0.81465807542476576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0.99147814102694221</v>
      </c>
      <c r="M107" s="3">
        <f t="shared" si="6"/>
        <v>0.81648926998615579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0.98484200170833214</v>
      </c>
      <c r="M108" s="3">
        <f t="shared" si="6"/>
        <v>0.81962399117495244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0.88752121354623104</v>
      </c>
      <c r="M109" s="3">
        <f t="shared" si="6"/>
        <v>0.82574850397949751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0.96862317429851019</v>
      </c>
      <c r="M110" s="3">
        <f t="shared" si="6"/>
        <v>0.82783545523905833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0.92923715107403526</v>
      </c>
      <c r="M111" s="3">
        <f t="shared" si="6"/>
        <v>0.83259483476725937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0.99986586243205133</v>
      </c>
      <c r="M112" s="3">
        <f t="shared" si="6"/>
        <v>0.83703321600650926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0.75034088222644346</v>
      </c>
      <c r="M113" s="3">
        <f t="shared" si="6"/>
        <v>0.84009687847222314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0.99991636951206697</v>
      </c>
      <c r="M114" s="3">
        <f t="shared" si="6"/>
        <v>0.84199426691469237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0.25477592411695199</v>
      </c>
      <c r="M115" s="3">
        <f t="shared" si="6"/>
        <v>0.84282096423698838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0.46159918664222538</v>
      </c>
      <c r="M116" s="3">
        <f t="shared" si="6"/>
        <v>0.8450928852219749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0.9812622229967165</v>
      </c>
      <c r="M117" s="3">
        <f t="shared" si="6"/>
        <v>0.84693514302032813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0.84953625831484614</v>
      </c>
      <c r="M118" s="3">
        <f t="shared" si="6"/>
        <v>0.84866572253926242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0.71872320296568859</v>
      </c>
      <c r="M119" s="3">
        <f t="shared" si="6"/>
        <v>0.84886151899567208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0.86103011207496594</v>
      </c>
      <c r="M120" s="3">
        <f t="shared" si="6"/>
        <v>0.84888384540110073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0.43895043980108739</v>
      </c>
      <c r="M121" s="3">
        <f t="shared" si="6"/>
        <v>0.84953625831484614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0.9911659736442241</v>
      </c>
      <c r="M122" s="3">
        <f t="shared" si="6"/>
        <v>0.85378540852760365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0.87627619575980786</v>
      </c>
      <c r="M123" s="3">
        <f t="shared" si="6"/>
        <v>0.8571353099784248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0.99998978537552385</v>
      </c>
      <c r="M124" s="3">
        <f t="shared" si="6"/>
        <v>0.85767862132791983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0.99230973548741008</v>
      </c>
      <c r="M125" s="3">
        <f t="shared" si="6"/>
        <v>0.85787430732044589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0.99937065354115084</v>
      </c>
      <c r="M126" s="3">
        <f t="shared" si="6"/>
        <v>0.85893909243545197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0.57402904961933832</v>
      </c>
      <c r="M127" s="3">
        <f t="shared" si="6"/>
        <v>0.8589866938962436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0.99093890330649415</v>
      </c>
      <c r="M128" s="3">
        <f t="shared" si="6"/>
        <v>0.86103011207496594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0.70421529101096036</v>
      </c>
      <c r="M129" s="3">
        <f t="shared" si="6"/>
        <v>0.86277699414384179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0.99999962407583043</v>
      </c>
      <c r="M130" s="3">
        <f t="shared" si="6"/>
        <v>0.86310712206401052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0.9641717650011038</v>
      </c>
      <c r="M131" s="3">
        <f t="shared" si="6"/>
        <v>0.86380276167156522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0.99996978107606671</v>
      </c>
      <c r="M132" s="3">
        <f t="shared" si="6"/>
        <v>0.86491710824327561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0.90605949409934539</v>
      </c>
      <c r="M133" s="3">
        <f t="shared" si="6"/>
        <v>0.86814886952086345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0.90112660839360437</v>
      </c>
      <c r="M134" s="3">
        <f t="shared" si="6"/>
        <v>0.8715659741195575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0.99811727723807708</v>
      </c>
      <c r="M135" s="3">
        <f t="shared" si="6"/>
        <v>0.87194960940220856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0.89470776236894167</v>
      </c>
      <c r="M136" s="3">
        <f t="shared" si="6"/>
        <v>0.87601552950878969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0.99999999999972489</v>
      </c>
      <c r="M137" s="3">
        <f t="shared" si="6"/>
        <v>0.87627619575980786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0.99983230727430761</v>
      </c>
      <c r="M138" s="3">
        <f t="shared" si="6"/>
        <v>0.87717888676344691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_xlfn.BETA.INV(A139,$B$3,$B$4,$B$5,$B$6)</f>
        <v>0.99999999999999933</v>
      </c>
      <c r="M139" s="3">
        <f t="shared" ref="M139:M202" si="9">SMALL($B$10:$B$509,ROW()-9)</f>
        <v>0.87970160196644009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0.99427066542899123</v>
      </c>
      <c r="M140" s="3">
        <f t="shared" si="9"/>
        <v>0.88016406837145744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0.99911337968534519</v>
      </c>
      <c r="M141" s="3">
        <f t="shared" si="9"/>
        <v>0.88030772106791477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0.93415777421876534</v>
      </c>
      <c r="M142" s="3">
        <f t="shared" si="9"/>
        <v>0.88060233805720323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0.6964577072555973</v>
      </c>
      <c r="M143" s="3">
        <f t="shared" si="9"/>
        <v>0.88061466614788586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0.99674754074329308</v>
      </c>
      <c r="M144" s="3">
        <f t="shared" si="9"/>
        <v>0.88065598348170337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0.88060233805720323</v>
      </c>
      <c r="M145" s="3">
        <f t="shared" si="9"/>
        <v>0.88110367049370608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0.69032972182140073</v>
      </c>
      <c r="M146" s="3">
        <f t="shared" si="9"/>
        <v>0.88147933559510872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0.41906881540096158</v>
      </c>
      <c r="M147" s="3">
        <f t="shared" si="9"/>
        <v>0.88296398477160087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0.99987423423096189</v>
      </c>
      <c r="M148" s="3">
        <f t="shared" si="9"/>
        <v>0.88566008783765449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0.98885893806809855</v>
      </c>
      <c r="M149" s="3">
        <f t="shared" si="9"/>
        <v>0.8870241580439403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0.87601552950878969</v>
      </c>
      <c r="M150" s="3">
        <f t="shared" si="9"/>
        <v>0.8870368817978862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0.96176828411185311</v>
      </c>
      <c r="M151" s="3">
        <f t="shared" si="9"/>
        <v>0.88725633191057074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0.97891584200283377</v>
      </c>
      <c r="M152" s="3">
        <f t="shared" si="9"/>
        <v>0.88752121354623104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0.84888384540110073</v>
      </c>
      <c r="M153" s="3">
        <f t="shared" si="9"/>
        <v>0.89266067442514263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0.99788058295667281</v>
      </c>
      <c r="M154" s="3">
        <f t="shared" si="9"/>
        <v>0.89470776236894167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0.20195889622539093</v>
      </c>
      <c r="M155" s="3">
        <f t="shared" si="9"/>
        <v>0.89637709074820504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0.99893554461614109</v>
      </c>
      <c r="M156" s="3">
        <f t="shared" si="9"/>
        <v>0.89842109136644044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0.99977145987000893</v>
      </c>
      <c r="M157" s="3">
        <f t="shared" si="9"/>
        <v>0.89940483551339812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0.99937450194527733</v>
      </c>
      <c r="M158" s="3">
        <f t="shared" si="9"/>
        <v>0.90112660839360437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0.98557835404772554</v>
      </c>
      <c r="M159" s="3">
        <f t="shared" si="9"/>
        <v>0.90308457924156926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0.21278406150882656</v>
      </c>
      <c r="M160" s="3">
        <f t="shared" si="9"/>
        <v>0.90314727018761631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0.99836157361053179</v>
      </c>
      <c r="M161" s="3">
        <f t="shared" si="9"/>
        <v>0.90331590534253892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0.99669650087387773</v>
      </c>
      <c r="M162" s="3">
        <f t="shared" si="9"/>
        <v>0.90350210858108027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0.99829444610837026</v>
      </c>
      <c r="M163" s="3">
        <f t="shared" si="9"/>
        <v>0.90571708488925518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0.99962713050487118</v>
      </c>
      <c r="M164" s="3">
        <f t="shared" si="9"/>
        <v>0.90605949409934539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0.88725633191057074</v>
      </c>
      <c r="M165" s="3">
        <f t="shared" si="9"/>
        <v>0.9113014616923315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0.92463643728429978</v>
      </c>
      <c r="M166" s="3">
        <f t="shared" si="9"/>
        <v>0.91276065982467092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0.98472831183900311</v>
      </c>
      <c r="M167" s="3">
        <f t="shared" si="9"/>
        <v>0.9137083007828688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0.99999960696563139</v>
      </c>
      <c r="M168" s="3">
        <f t="shared" si="9"/>
        <v>0.91377159616061143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0.99629306203691448</v>
      </c>
      <c r="M169" s="3">
        <f t="shared" si="9"/>
        <v>0.91389442273685284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0.97450529915892903</v>
      </c>
      <c r="M170" s="3">
        <f t="shared" si="9"/>
        <v>0.91881755568875356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0.96402215974002003</v>
      </c>
      <c r="M171" s="3">
        <f t="shared" si="9"/>
        <v>0.91885431040434051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0.81648926998615579</v>
      </c>
      <c r="M172" s="3">
        <f t="shared" si="9"/>
        <v>0.91934845846235613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0.99980081705486179</v>
      </c>
      <c r="M173" s="3">
        <f t="shared" si="9"/>
        <v>0.92069216629825024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0.93172165155838749</v>
      </c>
      <c r="M174" s="3">
        <f t="shared" si="9"/>
        <v>0.9212398882481323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0.59332839930683823</v>
      </c>
      <c r="M175" s="3">
        <f t="shared" si="9"/>
        <v>0.92279526580403637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0.99258299296570174</v>
      </c>
      <c r="M176" s="3">
        <f t="shared" si="9"/>
        <v>0.92346075565980301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0.99999371335540244</v>
      </c>
      <c r="M177" s="3">
        <f t="shared" si="9"/>
        <v>0.92408556977604384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0.99426958466318971</v>
      </c>
      <c r="M178" s="3">
        <f t="shared" si="9"/>
        <v>0.92463643728429978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0.99959003441746619</v>
      </c>
      <c r="M179" s="3">
        <f t="shared" si="9"/>
        <v>0.92641333065177334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0.98629279964373939</v>
      </c>
      <c r="M180" s="3">
        <f t="shared" si="9"/>
        <v>0.92865848448183896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0.9995773149771825</v>
      </c>
      <c r="M181" s="3">
        <f t="shared" si="9"/>
        <v>0.92923715107403526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0.55470780465676006</v>
      </c>
      <c r="M182" s="3">
        <f t="shared" si="9"/>
        <v>0.92933016893104248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0.99621018942324102</v>
      </c>
      <c r="M183" s="3">
        <f t="shared" si="9"/>
        <v>0.93003085726996104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0.99691976376616442</v>
      </c>
      <c r="M184" s="3">
        <f t="shared" si="9"/>
        <v>0.9309377240205059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0.99834962579184316</v>
      </c>
      <c r="M185" s="3">
        <f t="shared" si="9"/>
        <v>0.93119817012436923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0.99941696362759003</v>
      </c>
      <c r="M186" s="3">
        <f t="shared" si="9"/>
        <v>0.93172165155838749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0.99959067799238055</v>
      </c>
      <c r="M187" s="3">
        <f t="shared" si="9"/>
        <v>0.93306386058823643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0.9939100272950212</v>
      </c>
      <c r="M188" s="3">
        <f t="shared" si="9"/>
        <v>0.93314504332825765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0.93314504332825765</v>
      </c>
      <c r="M189" s="3">
        <f t="shared" si="9"/>
        <v>0.93407115774610128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0.99973256277841416</v>
      </c>
      <c r="M190" s="3">
        <f t="shared" si="9"/>
        <v>0.93415777421876534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0.98073178937357186</v>
      </c>
      <c r="M191" s="3">
        <f t="shared" si="9"/>
        <v>0.93453592431610222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0.97264684870103069</v>
      </c>
      <c r="M192" s="3">
        <f t="shared" si="9"/>
        <v>0.93469749920032719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0.98975119810997714</v>
      </c>
      <c r="M193" s="3">
        <f t="shared" si="9"/>
        <v>0.93478166606704916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0.99810124319397087</v>
      </c>
      <c r="M194" s="3">
        <f t="shared" si="9"/>
        <v>0.93635302906178752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0.99829784851471215</v>
      </c>
      <c r="M195" s="3">
        <f t="shared" si="9"/>
        <v>0.9366713411961427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0.99967213976258651</v>
      </c>
      <c r="M196" s="3">
        <f t="shared" si="9"/>
        <v>0.93875103990028308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0.99981221452487334</v>
      </c>
      <c r="M197" s="3">
        <f t="shared" si="9"/>
        <v>0.9407698298019429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0.76197643150436212</v>
      </c>
      <c r="M198" s="3">
        <f t="shared" si="9"/>
        <v>0.94210755003452029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0.99686965813981865</v>
      </c>
      <c r="M199" s="3">
        <f t="shared" si="9"/>
        <v>0.94321063518715098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0.92279526580403637</v>
      </c>
      <c r="M200" s="3">
        <f t="shared" si="9"/>
        <v>0.94327603538781968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0.99889495172882159</v>
      </c>
      <c r="M201" s="3">
        <f t="shared" si="9"/>
        <v>0.94398794942651743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0.88030772106791477</v>
      </c>
      <c r="M202" s="3">
        <f t="shared" si="9"/>
        <v>0.94460275944378669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_xlfn.BETA.INV(A203,$B$3,$B$4,$B$5,$B$6)</f>
        <v>0.99795042564604786</v>
      </c>
      <c r="M203" s="3">
        <f t="shared" ref="M203:M266" si="12">SMALL($B$10:$B$509,ROW()-9)</f>
        <v>0.94462514231432282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0.95898320621751765</v>
      </c>
      <c r="M204" s="3">
        <f t="shared" si="12"/>
        <v>0.94467400899902021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0.95335840727951582</v>
      </c>
      <c r="M205" s="3">
        <f t="shared" si="12"/>
        <v>0.94580654142516785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0.99959206737690165</v>
      </c>
      <c r="M206" s="3">
        <f t="shared" si="12"/>
        <v>0.94640175690642159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0.98801968204806301</v>
      </c>
      <c r="M207" s="3">
        <f t="shared" si="12"/>
        <v>0.94675968061295912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0.91389442273685284</v>
      </c>
      <c r="M208" s="3">
        <f t="shared" si="12"/>
        <v>0.94813505179553859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0.61104963006235091</v>
      </c>
      <c r="M209" s="3">
        <f t="shared" si="12"/>
        <v>0.94900343880368698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0.98640232347822443</v>
      </c>
      <c r="M210" s="3">
        <f t="shared" si="12"/>
        <v>0.94910365277947351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0.98128981787147374</v>
      </c>
      <c r="M211" s="3">
        <f t="shared" si="12"/>
        <v>0.94920303721624655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0.97956044967613054</v>
      </c>
      <c r="M212" s="3">
        <f t="shared" si="12"/>
        <v>0.95004135182925631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0.99870709690575965</v>
      </c>
      <c r="M213" s="3">
        <f t="shared" si="12"/>
        <v>0.95056370477222019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0.99503907197828889</v>
      </c>
      <c r="M214" s="3">
        <f t="shared" si="12"/>
        <v>0.95092829469836526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0.91885431040434051</v>
      </c>
      <c r="M215" s="3">
        <f t="shared" si="12"/>
        <v>0.95144790990339856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0.89940483551339812</v>
      </c>
      <c r="M216" s="3">
        <f t="shared" si="12"/>
        <v>0.95208281585931853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0.99154877319842938</v>
      </c>
      <c r="M217" s="3">
        <f t="shared" si="12"/>
        <v>0.95285946958322099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0.84693514302032813</v>
      </c>
      <c r="M218" s="3">
        <f t="shared" si="12"/>
        <v>0.95292558589029885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0.99001512699711136</v>
      </c>
      <c r="M219" s="3">
        <f t="shared" si="12"/>
        <v>0.95335840727951582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0.99881385957793167</v>
      </c>
      <c r="M220" s="3">
        <f t="shared" si="12"/>
        <v>0.95342424844254181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0.99307977546762793</v>
      </c>
      <c r="M221" s="3">
        <f t="shared" si="12"/>
        <v>0.95601269702796787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0.99983232653700504</v>
      </c>
      <c r="M222" s="3">
        <f t="shared" si="12"/>
        <v>0.95693617284776478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0.98800922059685159</v>
      </c>
      <c r="M223" s="3">
        <f t="shared" si="12"/>
        <v>0.95777065098538006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0.66216610662395392</v>
      </c>
      <c r="M224" s="3">
        <f t="shared" si="12"/>
        <v>0.95897297530670311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0.94467400899902021</v>
      </c>
      <c r="M225" s="3">
        <f t="shared" si="12"/>
        <v>0.95898320621751765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0.98698462391263653</v>
      </c>
      <c r="M226" s="3">
        <f t="shared" si="12"/>
        <v>0.96165942715159203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0.99960076448094703</v>
      </c>
      <c r="M227" s="3">
        <f t="shared" si="12"/>
        <v>0.96176828411185311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0.88110367049370608</v>
      </c>
      <c r="M228" s="3">
        <f t="shared" si="12"/>
        <v>0.9618378689419701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0.72725633744432139</v>
      </c>
      <c r="M229" s="3">
        <f t="shared" si="12"/>
        <v>0.96223534093944507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0.99926565759465991</v>
      </c>
      <c r="M230" s="3">
        <f t="shared" si="12"/>
        <v>0.96300698178133393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0.99999690910272077</v>
      </c>
      <c r="M231" s="3">
        <f t="shared" si="12"/>
        <v>0.96332638410252591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0.74909439803653677</v>
      </c>
      <c r="M232" s="3">
        <f t="shared" si="12"/>
        <v>0.96402215974002003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0.97750027803644479</v>
      </c>
      <c r="M233" s="3">
        <f t="shared" si="12"/>
        <v>0.9641717650011038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0.98949823136797088</v>
      </c>
      <c r="M234" s="3">
        <f t="shared" si="12"/>
        <v>0.96425112353322795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0.8450928852219749</v>
      </c>
      <c r="M235" s="3">
        <f t="shared" si="12"/>
        <v>0.96532193484819351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0.30964239254830545</v>
      </c>
      <c r="M236" s="3">
        <f t="shared" si="12"/>
        <v>0.96573021220834765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0.86814886952086345</v>
      </c>
      <c r="M237" s="3">
        <f t="shared" si="12"/>
        <v>0.96690175239445952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0.93635302906178752</v>
      </c>
      <c r="M238" s="3">
        <f t="shared" si="12"/>
        <v>0.96722161861686029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0.99842085280858506</v>
      </c>
      <c r="M239" s="3">
        <f t="shared" si="12"/>
        <v>0.96843042618233632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0.43290043019087254</v>
      </c>
      <c r="M240" s="3">
        <f t="shared" si="12"/>
        <v>0.96862317429851019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0.74079124863779677</v>
      </c>
      <c r="M241" s="3">
        <f t="shared" si="12"/>
        <v>0.96900005908440268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0.9309377240205059</v>
      </c>
      <c r="M242" s="3">
        <f t="shared" si="12"/>
        <v>0.96951514457459154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0.28534550986606516</v>
      </c>
      <c r="M243" s="3">
        <f t="shared" si="12"/>
        <v>0.96964703664281215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0.99974891766327578</v>
      </c>
      <c r="M244" s="3">
        <f t="shared" si="12"/>
        <v>0.97006878961369869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0.99994502755187864</v>
      </c>
      <c r="M245" s="3">
        <f t="shared" si="12"/>
        <v>0.97015636934385208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0.84866572253926242</v>
      </c>
      <c r="M246" s="3">
        <f t="shared" si="12"/>
        <v>0.97088295532869073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0.99240403675109867</v>
      </c>
      <c r="M247" s="3">
        <f t="shared" si="12"/>
        <v>0.97125760138093786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0.64402016222109415</v>
      </c>
      <c r="M248" s="3">
        <f t="shared" si="12"/>
        <v>0.97133848948814239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0.85767862132791983</v>
      </c>
      <c r="M249" s="3">
        <f t="shared" si="12"/>
        <v>0.97137937672093422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0.99995018320440709</v>
      </c>
      <c r="M250" s="3">
        <f t="shared" si="12"/>
        <v>0.97174030105207088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0.99973628453390884</v>
      </c>
      <c r="M251" s="3">
        <f t="shared" si="12"/>
        <v>0.97248143956865229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0.99073251902891879</v>
      </c>
      <c r="M252" s="3">
        <f t="shared" si="12"/>
        <v>0.97264684870103069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0.96573021220834765</v>
      </c>
      <c r="M253" s="3">
        <f t="shared" si="12"/>
        <v>0.97280809617212727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0.97280809617212727</v>
      </c>
      <c r="M254" s="3">
        <f t="shared" si="12"/>
        <v>0.97292806408510935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0.99999975549380848</v>
      </c>
      <c r="M255" s="3">
        <f t="shared" si="12"/>
        <v>0.97294858139182416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0.99441183323019655</v>
      </c>
      <c r="M256" s="3">
        <f t="shared" si="12"/>
        <v>0.97320666110872178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0.9407698298019429</v>
      </c>
      <c r="M257" s="3">
        <f t="shared" si="12"/>
        <v>0.97450529915892903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0.8144076188855035</v>
      </c>
      <c r="M258" s="3">
        <f t="shared" si="12"/>
        <v>0.9755342160746675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0.11831321114795564</v>
      </c>
      <c r="M259" s="3">
        <f t="shared" si="12"/>
        <v>0.9756673798690827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0.36737566005986072</v>
      </c>
      <c r="M260" s="3">
        <f t="shared" si="12"/>
        <v>0.97580023101117164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0.999999909521889</v>
      </c>
      <c r="M261" s="3">
        <f t="shared" si="12"/>
        <v>0.97593191960026404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0.9791967934421506</v>
      </c>
      <c r="M262" s="3">
        <f t="shared" si="12"/>
        <v>0.97599177496914946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0.91881755568875356</v>
      </c>
      <c r="M263" s="3">
        <f t="shared" si="12"/>
        <v>0.976266326928933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0.99826386261576494</v>
      </c>
      <c r="M264" s="3">
        <f t="shared" si="12"/>
        <v>0.97645566424843699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0.99540729728997357</v>
      </c>
      <c r="M265" s="3">
        <f t="shared" si="12"/>
        <v>0.97714896736278201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0.93003085726996104</v>
      </c>
      <c r="M266" s="3">
        <f t="shared" si="12"/>
        <v>0.97750027803644479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_xlfn.BETA.INV(A267,$B$3,$B$4,$B$5,$B$6)</f>
        <v>0.99999970100511371</v>
      </c>
      <c r="M267" s="3">
        <f t="shared" ref="M267:M330" si="15">SMALL($B$10:$B$509,ROW()-9)</f>
        <v>0.97757914739975671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0.94210755003452029</v>
      </c>
      <c r="M268" s="3">
        <f t="shared" si="15"/>
        <v>0.97891584200283377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0.95342424844254181</v>
      </c>
      <c r="M269" s="3">
        <f t="shared" si="15"/>
        <v>0.97899384014500335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0.99999999999878009</v>
      </c>
      <c r="M270" s="3">
        <f t="shared" si="15"/>
        <v>0.9791967934421506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0.50313556155681127</v>
      </c>
      <c r="M271" s="3">
        <f t="shared" si="15"/>
        <v>0.97956044967613054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0.99591879312678655</v>
      </c>
      <c r="M272" s="3">
        <f t="shared" si="15"/>
        <v>0.97990877188661685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0.99992366773404617</v>
      </c>
      <c r="M273" s="3">
        <f t="shared" si="15"/>
        <v>0.98030128439455599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0.99983778997915362</v>
      </c>
      <c r="M274" s="3">
        <f t="shared" si="15"/>
        <v>0.98063031363662989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0.63629851845410801</v>
      </c>
      <c r="M275" s="3">
        <f t="shared" si="15"/>
        <v>0.98073178937357186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0.49991113463659703</v>
      </c>
      <c r="M276" s="3">
        <f t="shared" si="15"/>
        <v>0.9812622229967165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0.98251223762299356</v>
      </c>
      <c r="M277" s="3">
        <f t="shared" si="15"/>
        <v>0.98128981787147374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0.95777065098538006</v>
      </c>
      <c r="M278" s="3">
        <f t="shared" si="15"/>
        <v>0.98139042950823574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0.92408556977604384</v>
      </c>
      <c r="M279" s="3">
        <f t="shared" si="15"/>
        <v>0.98173101443878896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0.99999780228794988</v>
      </c>
      <c r="M280" s="3">
        <f t="shared" si="15"/>
        <v>0.98251223762299356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0.99778063021010133</v>
      </c>
      <c r="M281" s="3">
        <f t="shared" si="15"/>
        <v>0.98276203615019253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0.99999361195444436</v>
      </c>
      <c r="M282" s="3">
        <f t="shared" si="15"/>
        <v>0.9832725397525528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0.69091865159564159</v>
      </c>
      <c r="M283" s="3">
        <f t="shared" si="15"/>
        <v>0.98328247163301352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0.95601269702796787</v>
      </c>
      <c r="M284" s="3">
        <f t="shared" si="15"/>
        <v>0.98338485497517936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0.9923700918537125</v>
      </c>
      <c r="M285" s="3">
        <f t="shared" si="15"/>
        <v>0.98388422988541757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0.43368199136519942</v>
      </c>
      <c r="M286" s="3">
        <f t="shared" si="15"/>
        <v>0.98414379054925205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0.92346075565980301</v>
      </c>
      <c r="M287" s="3">
        <f t="shared" si="15"/>
        <v>0.98472831183900311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0.99970251689069034</v>
      </c>
      <c r="M288" s="3">
        <f t="shared" si="15"/>
        <v>0.98484200170833214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0.9999729117295596</v>
      </c>
      <c r="M289" s="3">
        <f t="shared" si="15"/>
        <v>0.98494796191449885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0.98338485497517936</v>
      </c>
      <c r="M290" s="3">
        <f t="shared" si="15"/>
        <v>0.98512287074684712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0.97125760138093786</v>
      </c>
      <c r="M291" s="3">
        <f t="shared" si="15"/>
        <v>0.98533190672658511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0.86491710824327561</v>
      </c>
      <c r="M292" s="3">
        <f t="shared" si="15"/>
        <v>0.98539798823723679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0.98762624885963612</v>
      </c>
      <c r="M293" s="3">
        <f t="shared" si="15"/>
        <v>0.98557835404772554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0.87717888676344691</v>
      </c>
      <c r="M294" s="3">
        <f t="shared" si="15"/>
        <v>0.98629279964373939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0.93306386058823643</v>
      </c>
      <c r="M295" s="3">
        <f t="shared" si="15"/>
        <v>0.98640232347822443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0.57203798260714478</v>
      </c>
      <c r="M296" s="3">
        <f t="shared" si="15"/>
        <v>0.98693147594520325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0.80296543145529142</v>
      </c>
      <c r="M297" s="3">
        <f t="shared" si="15"/>
        <v>0.98698462391263653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0.95897297530670311</v>
      </c>
      <c r="M298" s="3">
        <f t="shared" si="15"/>
        <v>0.98706202142583988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0.81962399117495244</v>
      </c>
      <c r="M299" s="3">
        <f t="shared" si="15"/>
        <v>0.98762624885963612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0.74541942253209892</v>
      </c>
      <c r="M300" s="3">
        <f t="shared" si="15"/>
        <v>0.98800922059685159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0.976266326928933</v>
      </c>
      <c r="M301" s="3">
        <f t="shared" si="15"/>
        <v>0.98801968204806301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0.91377159616061143</v>
      </c>
      <c r="M302" s="3">
        <f t="shared" si="15"/>
        <v>0.98885893806809855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0.96332638410252591</v>
      </c>
      <c r="M303" s="3">
        <f t="shared" si="15"/>
        <v>0.98949823136797088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0.87970160196644009</v>
      </c>
      <c r="M304" s="3">
        <f t="shared" si="15"/>
        <v>0.98956199092281172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0.96425112353322795</v>
      </c>
      <c r="M305" s="3">
        <f t="shared" si="15"/>
        <v>0.9896854382971243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0.99948830517562715</v>
      </c>
      <c r="M306" s="3">
        <f t="shared" si="15"/>
        <v>0.98975119810997714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0.93478166606704916</v>
      </c>
      <c r="M307" s="3">
        <f t="shared" si="15"/>
        <v>0.98995505817152463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0.99898144567697944</v>
      </c>
      <c r="M308" s="3">
        <f t="shared" si="15"/>
        <v>0.98997727815242331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0.93407115774610128</v>
      </c>
      <c r="M309" s="3">
        <f t="shared" si="15"/>
        <v>0.99001512699711136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0.9755342160746675</v>
      </c>
      <c r="M310" s="3">
        <f t="shared" si="15"/>
        <v>0.99073251902891879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0.9896854382971243</v>
      </c>
      <c r="M311" s="3">
        <f t="shared" si="15"/>
        <v>0.99093890330649415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0.99929886107021759</v>
      </c>
      <c r="M312" s="3">
        <f t="shared" si="15"/>
        <v>0.9911659736442241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0.89842109136644044</v>
      </c>
      <c r="M313" s="3">
        <f t="shared" si="15"/>
        <v>0.99121513643037595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0.99502390032264598</v>
      </c>
      <c r="M314" s="3">
        <f t="shared" si="15"/>
        <v>0.99147814102694221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0.99998585918276639</v>
      </c>
      <c r="M315" s="3">
        <f t="shared" si="15"/>
        <v>0.99154877319842938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0.96223534093944507</v>
      </c>
      <c r="M316" s="3">
        <f t="shared" si="15"/>
        <v>0.99163774623047607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0.10506663462080873</v>
      </c>
      <c r="M317" s="3">
        <f t="shared" si="15"/>
        <v>0.99190688908244606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0.93119817012436923</v>
      </c>
      <c r="M318" s="3">
        <f t="shared" si="15"/>
        <v>0.99230973548741008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0.9951804196005094</v>
      </c>
      <c r="M319" s="3">
        <f t="shared" si="15"/>
        <v>0.99232513990549642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0.70219932881042735</v>
      </c>
      <c r="M320" s="3">
        <f t="shared" si="15"/>
        <v>0.9923700918537125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0.90350210858108027</v>
      </c>
      <c r="M321" s="3">
        <f t="shared" si="15"/>
        <v>0.99240403675109867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0.99745050616391773</v>
      </c>
      <c r="M322" s="3">
        <f t="shared" si="15"/>
        <v>0.99251907324644018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0.17312386385226969</v>
      </c>
      <c r="M323" s="3">
        <f t="shared" si="15"/>
        <v>0.99258299296570174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0.98388422988541757</v>
      </c>
      <c r="M324" s="3">
        <f t="shared" si="15"/>
        <v>0.99307977546762793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0.98030128439455599</v>
      </c>
      <c r="M325" s="3">
        <f t="shared" si="15"/>
        <v>0.99328530604137455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0.23074830207182018</v>
      </c>
      <c r="M326" s="3">
        <f t="shared" si="15"/>
        <v>0.99354532954533481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0.99632154681578955</v>
      </c>
      <c r="M327" s="3">
        <f t="shared" si="15"/>
        <v>0.99357362129967253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0.85787430732044589</v>
      </c>
      <c r="M328" s="3">
        <f t="shared" si="15"/>
        <v>0.9939100272950212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0.94462514231432282</v>
      </c>
      <c r="M329" s="3">
        <f t="shared" si="15"/>
        <v>0.99394497238722068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0.99994624086669259</v>
      </c>
      <c r="M330" s="3">
        <f t="shared" si="15"/>
        <v>0.99398254919417273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_xlfn.BETA.INV(A331,$B$3,$B$4,$B$5,$B$6)</f>
        <v>0.61432973233548382</v>
      </c>
      <c r="M331" s="3">
        <f t="shared" ref="M331:M394" si="18">SMALL($B$10:$B$509,ROW()-9)</f>
        <v>0.99407713925043506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0.92069216629825024</v>
      </c>
      <c r="M332" s="3">
        <f t="shared" si="18"/>
        <v>0.99426958466318971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0.82783545523905833</v>
      </c>
      <c r="M333" s="3">
        <f t="shared" si="18"/>
        <v>0.99427066542899123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0.65841708635669283</v>
      </c>
      <c r="M334" s="3">
        <f t="shared" si="18"/>
        <v>0.99441183323019655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0.41845232755824446</v>
      </c>
      <c r="M335" s="3">
        <f t="shared" si="18"/>
        <v>0.99442192589427569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0.78209329373863667</v>
      </c>
      <c r="M336" s="3">
        <f t="shared" si="18"/>
        <v>0.99456675863312682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0.99995969404484275</v>
      </c>
      <c r="M337" s="3">
        <f t="shared" si="18"/>
        <v>0.99502390032264598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0.99910318687620459</v>
      </c>
      <c r="M338" s="3">
        <f t="shared" si="18"/>
        <v>0.99502426879357619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0.60634729933457721</v>
      </c>
      <c r="M339" s="3">
        <f t="shared" si="18"/>
        <v>0.99503109253801747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0.99998488667537133</v>
      </c>
      <c r="M340" s="3">
        <f t="shared" si="18"/>
        <v>0.99503907197828889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0.99503109253801747</v>
      </c>
      <c r="M341" s="3">
        <f t="shared" si="18"/>
        <v>0.9951804196005094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0.99705388972324216</v>
      </c>
      <c r="M342" s="3">
        <f t="shared" si="18"/>
        <v>0.99520477499459026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0.97248143956865229</v>
      </c>
      <c r="M343" s="3">
        <f t="shared" si="18"/>
        <v>0.99540729728997357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0.99902308774390625</v>
      </c>
      <c r="M344" s="3">
        <f t="shared" si="18"/>
        <v>0.99555793990488595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0.8870368817978862</v>
      </c>
      <c r="M345" s="3">
        <f t="shared" si="18"/>
        <v>0.99590432364847503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0.94460275944378669</v>
      </c>
      <c r="M346" s="3">
        <f t="shared" si="18"/>
        <v>0.99591879312678655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0.97133848948814239</v>
      </c>
      <c r="M347" s="3">
        <f t="shared" si="18"/>
        <v>0.99597375527970067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0.82574850397949751</v>
      </c>
      <c r="M348" s="3">
        <f t="shared" si="18"/>
        <v>0.99613338742701818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0.8715659741195575</v>
      </c>
      <c r="M349" s="3">
        <f t="shared" si="18"/>
        <v>0.99621018942324102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0.64013325621972372</v>
      </c>
      <c r="M350" s="3">
        <f t="shared" si="18"/>
        <v>0.99629306203691448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0.99999332727888146</v>
      </c>
      <c r="M351" s="3">
        <f t="shared" si="18"/>
        <v>0.99632154681578955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0.96964703664281215</v>
      </c>
      <c r="M352" s="3">
        <f t="shared" si="18"/>
        <v>0.99635581286065789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0.99328530604137455</v>
      </c>
      <c r="M353" s="3">
        <f t="shared" si="18"/>
        <v>0.99652900858303162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0.99999358643849223</v>
      </c>
      <c r="M354" s="3">
        <f t="shared" si="18"/>
        <v>0.99669650087387773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0.92865848448183896</v>
      </c>
      <c r="M355" s="3">
        <f t="shared" si="18"/>
        <v>0.99674754074329308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0.99952016283862144</v>
      </c>
      <c r="M356" s="3">
        <f t="shared" si="18"/>
        <v>0.99675775778264641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0.86277699414384179</v>
      </c>
      <c r="M357" s="3">
        <f t="shared" si="18"/>
        <v>0.99686965813981865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0.97645566424843699</v>
      </c>
      <c r="M358" s="3">
        <f t="shared" si="18"/>
        <v>0.99690158844241916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0.99675775778264641</v>
      </c>
      <c r="M359" s="3">
        <f t="shared" si="18"/>
        <v>0.99691976376616442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0.95285946958322099</v>
      </c>
      <c r="M360" s="3">
        <f t="shared" si="18"/>
        <v>0.9970432133911652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0.88016406837145744</v>
      </c>
      <c r="M361" s="3">
        <f t="shared" si="18"/>
        <v>0.99705388972324216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0.97990877188661685</v>
      </c>
      <c r="M362" s="3">
        <f t="shared" si="18"/>
        <v>0.99707292688615667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0.99917203224279394</v>
      </c>
      <c r="M363" s="3">
        <f t="shared" si="18"/>
        <v>0.99719837433008185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0.99972647924011304</v>
      </c>
      <c r="M364" s="3">
        <f t="shared" si="18"/>
        <v>0.99745050616391773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0.98533190672658511</v>
      </c>
      <c r="M365" s="3">
        <f t="shared" si="18"/>
        <v>0.99746710072412681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0.67037055498052156</v>
      </c>
      <c r="M366" s="3">
        <f t="shared" si="18"/>
        <v>0.99778063021010133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0.99800247516585672</v>
      </c>
      <c r="M367" s="3">
        <f t="shared" si="18"/>
        <v>0.99780715324207603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0.98706202142583988</v>
      </c>
      <c r="M368" s="3">
        <f t="shared" si="18"/>
        <v>0.99781526558504474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0.99961211699301022</v>
      </c>
      <c r="M369" s="3">
        <f t="shared" si="18"/>
        <v>0.99785927109648698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0.96532193484819351</v>
      </c>
      <c r="M370" s="3">
        <f t="shared" si="18"/>
        <v>0.99788058295667281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0.99785927109648698</v>
      </c>
      <c r="M371" s="3">
        <f t="shared" si="18"/>
        <v>0.99790471380610146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0.45106824422159347</v>
      </c>
      <c r="M372" s="3">
        <f t="shared" si="18"/>
        <v>0.99791183579355991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0.99635581286065789</v>
      </c>
      <c r="M373" s="3">
        <f t="shared" si="18"/>
        <v>0.99792905184692282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0.80641981573147803</v>
      </c>
      <c r="M374" s="3">
        <f t="shared" si="18"/>
        <v>0.99795042564604786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0.2950580347906343</v>
      </c>
      <c r="M375" s="3">
        <f t="shared" si="18"/>
        <v>0.99798836634243582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0.76320445281380001</v>
      </c>
      <c r="M376" s="3">
        <f t="shared" si="18"/>
        <v>0.99800247516585672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0.99847209932794689</v>
      </c>
      <c r="M377" s="3">
        <f t="shared" si="18"/>
        <v>0.99803159834335098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0.7896369928574194</v>
      </c>
      <c r="M378" s="3">
        <f t="shared" si="18"/>
        <v>0.99805756441368199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0.99933235610676729</v>
      </c>
      <c r="M379" s="3">
        <f t="shared" si="18"/>
        <v>0.99808336962911803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0.99991391909445726</v>
      </c>
      <c r="M380" s="3">
        <f t="shared" si="18"/>
        <v>0.99810124319397087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0.99934592851159265</v>
      </c>
      <c r="M381" s="3">
        <f t="shared" si="18"/>
        <v>0.99811727723807708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0.99798836634243582</v>
      </c>
      <c r="M382" s="3">
        <f t="shared" si="18"/>
        <v>0.99819428320906067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0.97174030105207088</v>
      </c>
      <c r="M383" s="3">
        <f t="shared" si="18"/>
        <v>0.99826386261576494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0.97294858139182416</v>
      </c>
      <c r="M384" s="3">
        <f t="shared" si="18"/>
        <v>0.99829444610837026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0.88296398477160087</v>
      </c>
      <c r="M385" s="3">
        <f t="shared" si="18"/>
        <v>0.99829784851471215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0.31812353595312937</v>
      </c>
      <c r="M386" s="3">
        <f t="shared" si="18"/>
        <v>0.99834962579184316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0.98328247163301352</v>
      </c>
      <c r="M387" s="3">
        <f t="shared" si="18"/>
        <v>0.99836157361053179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0.99998884581737535</v>
      </c>
      <c r="M388" s="3">
        <f t="shared" si="18"/>
        <v>0.99842085280858506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0.99999790312136172</v>
      </c>
      <c r="M389" s="3">
        <f t="shared" si="18"/>
        <v>0.99847209932794689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0.99999999964226516</v>
      </c>
      <c r="M390" s="3">
        <f t="shared" si="18"/>
        <v>0.9986469818758823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0.90314727018761631</v>
      </c>
      <c r="M391" s="3">
        <f t="shared" si="18"/>
        <v>0.99870709690575965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0.99999843535328026</v>
      </c>
      <c r="M392" s="3">
        <f t="shared" si="18"/>
        <v>0.99881385957793167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0.84886151899567208</v>
      </c>
      <c r="M393" s="3">
        <f t="shared" si="18"/>
        <v>0.99889495172882159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0.47962021202063476</v>
      </c>
      <c r="M394" s="3">
        <f t="shared" si="18"/>
        <v>0.99892879593481099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_xlfn.BETA.INV(A395,$B$3,$B$4,$B$5,$B$6)</f>
        <v>0.97714896736278201</v>
      </c>
      <c r="M395" s="3">
        <f t="shared" ref="M395:M458" si="21">SMALL($B$10:$B$509,ROW()-9)</f>
        <v>0.99893554461614109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0.99803159834335098</v>
      </c>
      <c r="M396" s="3">
        <f t="shared" si="21"/>
        <v>0.99898144567697944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0.99992628118572446</v>
      </c>
      <c r="M397" s="3">
        <f t="shared" si="21"/>
        <v>0.99902308774390625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0.99980670128355609</v>
      </c>
      <c r="M398" s="3">
        <f t="shared" si="21"/>
        <v>0.99910318687620459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0.97292806408510935</v>
      </c>
      <c r="M399" s="3">
        <f t="shared" si="21"/>
        <v>0.99911337968534519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0.99892879593481099</v>
      </c>
      <c r="M400" s="3">
        <f t="shared" si="21"/>
        <v>0.99917203224279394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0.99993602792341929</v>
      </c>
      <c r="M401" s="3">
        <f t="shared" si="21"/>
        <v>0.99917220028922538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0.94327603538781968</v>
      </c>
      <c r="M402" s="3">
        <f t="shared" si="21"/>
        <v>0.99926565759465991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0.66978935956090213</v>
      </c>
      <c r="M403" s="3">
        <f t="shared" si="21"/>
        <v>0.99929886107021759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0.99791183579355991</v>
      </c>
      <c r="M404" s="3">
        <f t="shared" si="21"/>
        <v>0.99933235610676729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0.99990691867575099</v>
      </c>
      <c r="M405" s="3">
        <f t="shared" si="21"/>
        <v>0.99933583651358582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0.38047928281336052</v>
      </c>
      <c r="M406" s="3">
        <f t="shared" si="21"/>
        <v>0.99934592851159265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0.99790471380610146</v>
      </c>
      <c r="M407" s="3">
        <f t="shared" si="21"/>
        <v>0.99937065354115084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0.99652900858303162</v>
      </c>
      <c r="M408" s="3">
        <f t="shared" si="21"/>
        <v>0.99937450194527733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0.95292558589029885</v>
      </c>
      <c r="M409" s="3">
        <f t="shared" si="21"/>
        <v>0.99939155478157904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0.99978564347239673</v>
      </c>
      <c r="M410" s="3">
        <f t="shared" si="21"/>
        <v>0.99940886309363053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0.99999523532334855</v>
      </c>
      <c r="M411" s="3">
        <f t="shared" si="21"/>
        <v>0.99941200228494931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0.81465807542476576</v>
      </c>
      <c r="M412" s="3">
        <f t="shared" si="21"/>
        <v>0.99941201640886379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0.99690158844241916</v>
      </c>
      <c r="M413" s="3">
        <f t="shared" si="21"/>
        <v>0.99941696362759003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0.9986469818758823</v>
      </c>
      <c r="M414" s="3">
        <f t="shared" si="21"/>
        <v>0.99944758726770255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0.40560017314334024</v>
      </c>
      <c r="M415" s="3">
        <f t="shared" si="21"/>
        <v>0.99944848325673663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0.9618378689419701</v>
      </c>
      <c r="M416" s="3">
        <f t="shared" si="21"/>
        <v>0.99945754398983833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0.99805756441368199</v>
      </c>
      <c r="M417" s="3">
        <f t="shared" si="21"/>
        <v>0.99948830517562715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0.77373226512656645</v>
      </c>
      <c r="M418" s="3">
        <f t="shared" si="21"/>
        <v>0.99952016283862144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0.90571708488925518</v>
      </c>
      <c r="M419" s="3">
        <f t="shared" si="21"/>
        <v>0.99957136983596395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0.99808336962911803</v>
      </c>
      <c r="M420" s="3">
        <f t="shared" si="21"/>
        <v>0.9995773149771825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0.99707292688615667</v>
      </c>
      <c r="M421" s="3">
        <f t="shared" si="21"/>
        <v>0.99959003441746619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0.95208281585931853</v>
      </c>
      <c r="M422" s="3">
        <f t="shared" si="21"/>
        <v>0.99959067799238055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0.99394497238722068</v>
      </c>
      <c r="M423" s="3">
        <f t="shared" si="21"/>
        <v>0.99959206737690165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0.87194960940220856</v>
      </c>
      <c r="M424" s="3">
        <f t="shared" si="21"/>
        <v>0.99960076448094703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0.94640175690642159</v>
      </c>
      <c r="M425" s="3">
        <f t="shared" si="21"/>
        <v>0.9996075652908506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0.99357362129967253</v>
      </c>
      <c r="M426" s="3">
        <f t="shared" si="21"/>
        <v>0.99961211699301022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0.84199426691469237</v>
      </c>
      <c r="M427" s="3">
        <f t="shared" si="21"/>
        <v>0.99962407775815354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0.99941200228494931</v>
      </c>
      <c r="M428" s="3">
        <f t="shared" si="21"/>
        <v>0.99962713050487118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0.41730195285203342</v>
      </c>
      <c r="M429" s="3">
        <f t="shared" si="21"/>
        <v>0.99963733462384297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0.33270644657936621</v>
      </c>
      <c r="M430" s="3">
        <f t="shared" si="21"/>
        <v>0.99966726945609219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0.99999994792879565</v>
      </c>
      <c r="M431" s="3">
        <f t="shared" si="21"/>
        <v>0.99967213976258651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0.97580023101117164</v>
      </c>
      <c r="M432" s="3">
        <f t="shared" si="21"/>
        <v>0.99970251689069034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0.99986281571867164</v>
      </c>
      <c r="M433" s="3">
        <f t="shared" si="21"/>
        <v>0.99972647924011304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0.74835794854229165</v>
      </c>
      <c r="M434" s="3">
        <f t="shared" si="21"/>
        <v>0.99973256277841416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0.94813505179553859</v>
      </c>
      <c r="M435" s="3">
        <f t="shared" si="21"/>
        <v>0.99973628453390884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0.43248883050871534</v>
      </c>
      <c r="M436" s="3">
        <f t="shared" si="21"/>
        <v>0.99974891766327578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0.91934845846235613</v>
      </c>
      <c r="M437" s="3">
        <f t="shared" si="21"/>
        <v>0.99975206845897779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0.99996227846148733</v>
      </c>
      <c r="M438" s="3">
        <f t="shared" si="21"/>
        <v>0.99977145987000893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0.67536058805906629</v>
      </c>
      <c r="M439" s="3">
        <f t="shared" si="21"/>
        <v>0.99978564347239673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0.92641333065177334</v>
      </c>
      <c r="M440" s="3">
        <f t="shared" si="21"/>
        <v>0.99978680892897875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0.97006878961369869</v>
      </c>
      <c r="M441" s="3">
        <f t="shared" si="21"/>
        <v>0.99980081705486179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0.79628181804413534</v>
      </c>
      <c r="M442" s="3">
        <f t="shared" si="21"/>
        <v>0.99980670128355609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0.99354532954533481</v>
      </c>
      <c r="M443" s="3">
        <f t="shared" si="21"/>
        <v>0.99981221452487334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0.47309555908771306</v>
      </c>
      <c r="M444" s="3">
        <f t="shared" si="21"/>
        <v>0.99983230727430761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0.93469749920032719</v>
      </c>
      <c r="M445" s="3">
        <f t="shared" si="21"/>
        <v>0.99983232653700504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0.66008617216716126</v>
      </c>
      <c r="M446" s="3">
        <f t="shared" si="21"/>
        <v>0.99983778997915362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0.21820536503327745</v>
      </c>
      <c r="M447" s="3">
        <f t="shared" si="21"/>
        <v>0.99986281571867164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0.9996075652908506</v>
      </c>
      <c r="M448" s="3">
        <f t="shared" si="21"/>
        <v>0.99986586243205133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0.99792905184692282</v>
      </c>
      <c r="M449" s="3">
        <f t="shared" si="21"/>
        <v>0.99986881546385042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0.99999042600976695</v>
      </c>
      <c r="M450" s="3">
        <f t="shared" si="21"/>
        <v>0.99987423423096189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0.95693617284776478</v>
      </c>
      <c r="M451" s="3">
        <f t="shared" si="21"/>
        <v>0.99987820448741416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0.88061466614788586</v>
      </c>
      <c r="M452" s="3">
        <f t="shared" si="21"/>
        <v>0.99988926277257417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0.99933583651358582</v>
      </c>
      <c r="M453" s="3">
        <f t="shared" si="21"/>
        <v>0.99989196583046391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0.9113014616923315</v>
      </c>
      <c r="M454" s="3">
        <f t="shared" si="21"/>
        <v>0.99989416502931194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0.99962407775815354</v>
      </c>
      <c r="M455" s="3">
        <f t="shared" si="21"/>
        <v>0.99990691867575099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0.99996284930072199</v>
      </c>
      <c r="M456" s="3">
        <f t="shared" si="21"/>
        <v>0.99991391909445726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0.99407713925043506</v>
      </c>
      <c r="M457" s="3">
        <f t="shared" si="21"/>
        <v>0.99991636951206697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0.96690175239445952</v>
      </c>
      <c r="M458" s="3">
        <f t="shared" si="21"/>
        <v>0.99991868384262683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_xlfn.BETA.INV(A459,$B$3,$B$4,$B$5,$B$6)</f>
        <v>0.89266067442514263</v>
      </c>
      <c r="M459" s="3">
        <f t="shared" ref="M459:M509" si="24">SMALL($B$10:$B$509,ROW()-9)</f>
        <v>0.99992366773404617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0.99442192589427569</v>
      </c>
      <c r="M460" s="3">
        <f t="shared" si="24"/>
        <v>0.99992628118572446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0.88065598348170337</v>
      </c>
      <c r="M461" s="3">
        <f t="shared" si="24"/>
        <v>0.99993602792341929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0.54707744352173049</v>
      </c>
      <c r="M462" s="3">
        <f t="shared" si="24"/>
        <v>0.99993878058348129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0.98063031363662989</v>
      </c>
      <c r="M463" s="3">
        <f t="shared" si="24"/>
        <v>0.9999438231726312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0.95004135182925631</v>
      </c>
      <c r="M464" s="3">
        <f t="shared" si="24"/>
        <v>0.99994502755187864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0.83703321600650926</v>
      </c>
      <c r="M465" s="3">
        <f t="shared" si="24"/>
        <v>0.99994624086669259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0.94900343880368698</v>
      </c>
      <c r="M466" s="3">
        <f t="shared" si="24"/>
        <v>0.99994720746472421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0.97593191960026404</v>
      </c>
      <c r="M467" s="3">
        <f t="shared" si="24"/>
        <v>0.99995018320440709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0.99746710072412681</v>
      </c>
      <c r="M468" s="3">
        <f t="shared" si="24"/>
        <v>0.99995969404484275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0.91276065982467092</v>
      </c>
      <c r="M469" s="3">
        <f t="shared" si="24"/>
        <v>0.99996227846148733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0.97320666110872178</v>
      </c>
      <c r="M470" s="3">
        <f t="shared" si="24"/>
        <v>0.99996284930072199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0.85378540852760365</v>
      </c>
      <c r="M471" s="3">
        <f t="shared" si="24"/>
        <v>0.99996978107606671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0.9137083007828688</v>
      </c>
      <c r="M472" s="3">
        <f t="shared" si="24"/>
        <v>0.99997138512419903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0.96900005908440268</v>
      </c>
      <c r="M473" s="3">
        <f t="shared" si="24"/>
        <v>0.9999729117295596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0.98494796191449885</v>
      </c>
      <c r="M474" s="3">
        <f t="shared" si="24"/>
        <v>0.99998005014155067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0.99502426879357619</v>
      </c>
      <c r="M475" s="3">
        <f t="shared" si="24"/>
        <v>0.99998488667537133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0.60906934013639957</v>
      </c>
      <c r="M476" s="3">
        <f t="shared" si="24"/>
        <v>0.99998585918276639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0.99999999950952101</v>
      </c>
      <c r="M477" s="3">
        <f t="shared" si="24"/>
        <v>0.99998841670730476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0.61948888461995932</v>
      </c>
      <c r="M478" s="3">
        <f t="shared" si="24"/>
        <v>0.99998872441913389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0.97088295532869073</v>
      </c>
      <c r="M479" s="3">
        <f t="shared" si="24"/>
        <v>0.99998884581737535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0.84282096423698838</v>
      </c>
      <c r="M480" s="3">
        <f t="shared" si="24"/>
        <v>0.99998937627558449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0.99986881546385042</v>
      </c>
      <c r="M481" s="3">
        <f t="shared" si="24"/>
        <v>0.99998978537552385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0.99590432364847503</v>
      </c>
      <c r="M482" s="3">
        <f t="shared" si="24"/>
        <v>0.99999042600976695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0.99999997330031576</v>
      </c>
      <c r="M483" s="3">
        <f t="shared" si="24"/>
        <v>0.99999074705831781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0.40300393435059634</v>
      </c>
      <c r="M484" s="3">
        <f t="shared" si="24"/>
        <v>0.99999332727888146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0.99613338742701818</v>
      </c>
      <c r="M485" s="3">
        <f t="shared" si="24"/>
        <v>0.99999358643849223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0.99555793990488595</v>
      </c>
      <c r="M486" s="3">
        <f t="shared" si="24"/>
        <v>0.99999361195444436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0.99941201640886379</v>
      </c>
      <c r="M487" s="3">
        <f t="shared" si="24"/>
        <v>0.99999371335540244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0.99944848325673663</v>
      </c>
      <c r="M488" s="3">
        <f t="shared" si="24"/>
        <v>0.99999409409562834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0.94398794942651743</v>
      </c>
      <c r="M489" s="3">
        <f t="shared" si="24"/>
        <v>0.99999523532334855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0.8571353099784248</v>
      </c>
      <c r="M490" s="3">
        <f t="shared" si="24"/>
        <v>0.99999690910272077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0.99963733462384297</v>
      </c>
      <c r="M491" s="3">
        <f t="shared" si="24"/>
        <v>0.99999750923075958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0.99121513643037595</v>
      </c>
      <c r="M492" s="3">
        <f t="shared" si="24"/>
        <v>0.99999780228794988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0.93453592431610222</v>
      </c>
      <c r="M493" s="3">
        <f t="shared" si="24"/>
        <v>0.99999790312136172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0.75753235542895392</v>
      </c>
      <c r="M494" s="3">
        <f t="shared" si="24"/>
        <v>0.99999795305688266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0.94910365277947351</v>
      </c>
      <c r="M495" s="3">
        <f t="shared" si="24"/>
        <v>0.99999822176788777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0.99781526558504474</v>
      </c>
      <c r="M496" s="3">
        <f t="shared" si="24"/>
        <v>0.99999843535328026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0.99994720746472421</v>
      </c>
      <c r="M497" s="3">
        <f t="shared" si="24"/>
        <v>0.99999960696563139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0.72816740310959793</v>
      </c>
      <c r="M498" s="3">
        <f t="shared" si="24"/>
        <v>0.99999962407583043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0.94321063518715098</v>
      </c>
      <c r="M499" s="3">
        <f t="shared" si="24"/>
        <v>0.99999970100511371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0.9756673798690827</v>
      </c>
      <c r="M500" s="3">
        <f t="shared" si="24"/>
        <v>0.99999975549380848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0.19421953560251284</v>
      </c>
      <c r="M501" s="3">
        <f t="shared" si="24"/>
        <v>0.99999985466788455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0.57052017949681855</v>
      </c>
      <c r="M502" s="3">
        <f t="shared" si="24"/>
        <v>0.999999909521889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0.88566008783765449</v>
      </c>
      <c r="M503" s="3">
        <f t="shared" si="24"/>
        <v>0.99999994792879565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0.99957136983596395</v>
      </c>
      <c r="M504" s="3">
        <f t="shared" si="24"/>
        <v>0.99999997330031576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0.99998937627558449</v>
      </c>
      <c r="M505" s="3">
        <f t="shared" si="24"/>
        <v>0.99999999950952101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0.97015636934385208</v>
      </c>
      <c r="M506" s="3">
        <f t="shared" si="24"/>
        <v>0.99999999964226516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0.60903411491533466</v>
      </c>
      <c r="M507" s="3">
        <f t="shared" si="24"/>
        <v>0.99999999999878009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0.92933016893104248</v>
      </c>
      <c r="M508" s="3">
        <f t="shared" si="24"/>
        <v>0.99999999999972489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0.78359828803907372</v>
      </c>
      <c r="M509" s="3">
        <f t="shared" si="24"/>
        <v>0.99999999999999933</v>
      </c>
      <c r="N509" s="2">
        <f t="shared" si="25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R509"/>
  <sheetViews>
    <sheetView zoomScaleNormal="100" workbookViewId="0"/>
  </sheetViews>
  <sheetFormatPr defaultRowHeight="15" x14ac:dyDescent="0.25"/>
  <cols>
    <col min="1" max="1" width="13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25</v>
      </c>
      <c r="M2" s="4" t="s">
        <v>11</v>
      </c>
      <c r="N2" t="str">
        <f>"Empirical and Actual CDF of "&amp;B2</f>
        <v>Empirical and Actual CDF of Binomial Distribution</v>
      </c>
    </row>
    <row r="3" spans="1:18" x14ac:dyDescent="0.25">
      <c r="A3" t="s">
        <v>24</v>
      </c>
      <c r="B3">
        <v>40</v>
      </c>
      <c r="M3" s="4" t="s">
        <v>12</v>
      </c>
      <c r="N3" t="str">
        <f>"Actual PDF of "&amp;B2</f>
        <v>Actual PDF of Binomial Distribution</v>
      </c>
    </row>
    <row r="4" spans="1:18" x14ac:dyDescent="0.25">
      <c r="A4" t="s">
        <v>26</v>
      </c>
      <c r="B4" s="7">
        <v>0.2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_xlfn.BINOM.INV($B$3,$B$4,A10)</f>
        <v>11</v>
      </c>
      <c r="M10" s="3">
        <f>SMALL($B$10:$B$509,ROW()-9)</f>
        <v>2</v>
      </c>
      <c r="N10" s="2">
        <f>(ROW()-9)/500</f>
        <v>2E-3</v>
      </c>
      <c r="P10" s="1">
        <v>0</v>
      </c>
      <c r="Q10" s="3">
        <f>_xlfn.BINOM.DIST($P10,$B$3,$B$4,TRUE)</f>
        <v>1.329227995784916E-4</v>
      </c>
      <c r="R10" s="3">
        <f>_xlfn.BINOM.DIST($P10,$B$3,$B$4,FALSE)</f>
        <v>1.329227995784916E-4</v>
      </c>
    </row>
    <row r="11" spans="1:18" x14ac:dyDescent="0.25">
      <c r="A11" s="3">
        <v>0.80370351111666505</v>
      </c>
      <c r="B11" s="3">
        <f t="shared" ref="B11:B74" si="0">_xlfn.BINOM.INV($B$3,$B$4,A11)</f>
        <v>10</v>
      </c>
      <c r="M11" s="3">
        <f t="shared" ref="M11:M74" si="1">SMALL($B$10:$B$509,ROW()-9)</f>
        <v>2</v>
      </c>
      <c r="N11" s="2">
        <f t="shared" ref="N11:N74" si="2">(ROW()-9)/500</f>
        <v>4.0000000000000001E-3</v>
      </c>
      <c r="P11" s="1">
        <v>1</v>
      </c>
      <c r="Q11" s="3">
        <f t="shared" ref="Q11:Q31" si="3">_xlfn.BINOM.DIST($P11,$B$3,$B$4,TRUE)</f>
        <v>1.4621507953634075E-3</v>
      </c>
      <c r="R11" s="3">
        <f t="shared" ref="R11:R31" si="4">_xlfn.BINOM.DIST($P11,$B$3,$B$4,FALSE)</f>
        <v>1.3292279957849162E-3</v>
      </c>
    </row>
    <row r="12" spans="1:18" x14ac:dyDescent="0.25">
      <c r="A12" s="3">
        <v>0.3808807659947977</v>
      </c>
      <c r="B12" s="3">
        <f t="shared" si="0"/>
        <v>7</v>
      </c>
      <c r="M12" s="3">
        <f t="shared" si="1"/>
        <v>2</v>
      </c>
      <c r="N12" s="2">
        <f t="shared" si="2"/>
        <v>6.0000000000000001E-3</v>
      </c>
      <c r="P12" s="1">
        <v>2</v>
      </c>
      <c r="Q12" s="3">
        <f t="shared" si="3"/>
        <v>7.9421372748148655E-3</v>
      </c>
      <c r="R12" s="3">
        <f t="shared" si="4"/>
        <v>6.479986479451463E-3</v>
      </c>
    </row>
    <row r="13" spans="1:18" x14ac:dyDescent="0.25">
      <c r="A13" s="3">
        <v>0.9503415488096244</v>
      </c>
      <c r="B13" s="3">
        <f t="shared" si="0"/>
        <v>12</v>
      </c>
      <c r="M13" s="3">
        <f t="shared" si="1"/>
        <v>2</v>
      </c>
      <c r="N13" s="2">
        <f t="shared" si="2"/>
        <v>8.0000000000000002E-3</v>
      </c>
      <c r="P13" s="1">
        <v>3</v>
      </c>
      <c r="Q13" s="3">
        <f t="shared" si="3"/>
        <v>2.8462094459744517E-2</v>
      </c>
      <c r="R13" s="3">
        <f t="shared" si="4"/>
        <v>2.0519957184929643E-2</v>
      </c>
    </row>
    <row r="14" spans="1:18" x14ac:dyDescent="0.25">
      <c r="A14" s="3">
        <v>0.51847236779404993</v>
      </c>
      <c r="B14" s="3">
        <f t="shared" si="0"/>
        <v>8</v>
      </c>
      <c r="M14" s="3">
        <f t="shared" si="1"/>
        <v>2</v>
      </c>
      <c r="N14" s="2">
        <f t="shared" si="2"/>
        <v>0.01</v>
      </c>
      <c r="P14" s="1">
        <v>4</v>
      </c>
      <c r="Q14" s="3">
        <f t="shared" si="3"/>
        <v>7.5914495449894315E-2</v>
      </c>
      <c r="R14" s="3">
        <f t="shared" si="4"/>
        <v>4.7452400990149801E-2</v>
      </c>
    </row>
    <row r="15" spans="1:18" x14ac:dyDescent="0.25">
      <c r="A15" s="3">
        <v>0.65227159680402391</v>
      </c>
      <c r="B15" s="3">
        <f t="shared" si="0"/>
        <v>9</v>
      </c>
      <c r="M15" s="3">
        <f t="shared" si="1"/>
        <v>2</v>
      </c>
      <c r="N15" s="2">
        <f t="shared" si="2"/>
        <v>1.2E-2</v>
      </c>
      <c r="P15" s="1">
        <v>5</v>
      </c>
      <c r="Q15" s="3">
        <f t="shared" si="3"/>
        <v>0.16132881723216394</v>
      </c>
      <c r="R15" s="3">
        <f t="shared" si="4"/>
        <v>8.5414321782269667E-2</v>
      </c>
    </row>
    <row r="16" spans="1:18" x14ac:dyDescent="0.25">
      <c r="A16" s="3">
        <v>0.92707658229893997</v>
      </c>
      <c r="B16" s="3">
        <f t="shared" si="0"/>
        <v>12</v>
      </c>
      <c r="M16" s="3">
        <f t="shared" si="1"/>
        <v>3</v>
      </c>
      <c r="N16" s="2">
        <f t="shared" si="2"/>
        <v>1.4E-2</v>
      </c>
      <c r="P16" s="1">
        <v>6</v>
      </c>
      <c r="Q16" s="3">
        <f t="shared" si="3"/>
        <v>0.2858913698313072</v>
      </c>
      <c r="R16" s="3">
        <f t="shared" si="4"/>
        <v>0.12456255259914313</v>
      </c>
    </row>
    <row r="17" spans="1:18" x14ac:dyDescent="0.25">
      <c r="A17" s="3">
        <v>0.41893568370525147</v>
      </c>
      <c r="B17" s="3">
        <f t="shared" si="0"/>
        <v>7</v>
      </c>
      <c r="M17" s="3">
        <f t="shared" si="1"/>
        <v>3</v>
      </c>
      <c r="N17" s="2">
        <f t="shared" si="2"/>
        <v>1.6E-2</v>
      </c>
      <c r="P17" s="1">
        <v>7</v>
      </c>
      <c r="Q17" s="3">
        <f t="shared" si="3"/>
        <v>0.43714589798740972</v>
      </c>
      <c r="R17" s="3">
        <f t="shared" si="4"/>
        <v>0.15125452815610244</v>
      </c>
    </row>
    <row r="18" spans="1:18" x14ac:dyDescent="0.25">
      <c r="A18" s="3">
        <v>0.93105874808705191</v>
      </c>
      <c r="B18" s="3">
        <f t="shared" si="0"/>
        <v>12</v>
      </c>
      <c r="M18" s="3">
        <f t="shared" si="1"/>
        <v>3</v>
      </c>
      <c r="N18" s="2">
        <f t="shared" si="2"/>
        <v>1.7999999999999999E-2</v>
      </c>
      <c r="P18" s="1">
        <v>8</v>
      </c>
      <c r="Q18" s="3">
        <f t="shared" si="3"/>
        <v>0.5931271301483898</v>
      </c>
      <c r="R18" s="3">
        <f t="shared" si="4"/>
        <v>0.15598123216098067</v>
      </c>
    </row>
    <row r="19" spans="1:18" x14ac:dyDescent="0.25">
      <c r="A19" s="3">
        <v>0.26131711104089872</v>
      </c>
      <c r="B19" s="3">
        <f t="shared" si="0"/>
        <v>6</v>
      </c>
      <c r="M19" s="3">
        <f t="shared" si="1"/>
        <v>3</v>
      </c>
      <c r="N19" s="2">
        <f t="shared" si="2"/>
        <v>0.02</v>
      </c>
      <c r="P19" s="1">
        <v>9</v>
      </c>
      <c r="Q19" s="3">
        <f t="shared" si="3"/>
        <v>0.73177711429148395</v>
      </c>
      <c r="R19" s="3">
        <f t="shared" si="4"/>
        <v>0.1386499841430939</v>
      </c>
    </row>
    <row r="20" spans="1:18" x14ac:dyDescent="0.25">
      <c r="A20" s="3">
        <v>0.95271904078223668</v>
      </c>
      <c r="B20" s="3">
        <f t="shared" si="0"/>
        <v>12</v>
      </c>
      <c r="M20" s="3">
        <f t="shared" si="1"/>
        <v>3</v>
      </c>
      <c r="N20" s="2">
        <f t="shared" si="2"/>
        <v>2.1999999999999999E-2</v>
      </c>
      <c r="P20" s="1">
        <v>10</v>
      </c>
      <c r="Q20" s="3">
        <f t="shared" si="3"/>
        <v>0.83923085200238168</v>
      </c>
      <c r="R20" s="3">
        <f t="shared" si="4"/>
        <v>0.10745373771089774</v>
      </c>
    </row>
    <row r="21" spans="1:18" x14ac:dyDescent="0.25">
      <c r="A21" s="3">
        <v>4.2644314715029163E-2</v>
      </c>
      <c r="B21" s="3">
        <f t="shared" si="0"/>
        <v>4</v>
      </c>
      <c r="M21" s="3">
        <f t="shared" si="1"/>
        <v>3</v>
      </c>
      <c r="N21" s="2">
        <f t="shared" si="2"/>
        <v>2.4E-2</v>
      </c>
      <c r="P21" s="1">
        <v>11</v>
      </c>
      <c r="Q21" s="3">
        <f t="shared" si="3"/>
        <v>0.91249476407799412</v>
      </c>
      <c r="R21" s="3">
        <f t="shared" si="4"/>
        <v>7.32639120756121E-2</v>
      </c>
    </row>
    <row r="22" spans="1:18" x14ac:dyDescent="0.25">
      <c r="A22" s="3">
        <v>0.57846848943068352</v>
      </c>
      <c r="B22" s="3">
        <f t="shared" si="0"/>
        <v>8</v>
      </c>
      <c r="M22" s="3">
        <f t="shared" si="1"/>
        <v>3</v>
      </c>
      <c r="N22" s="2">
        <f t="shared" si="2"/>
        <v>2.5999999999999999E-2</v>
      </c>
      <c r="P22" s="1">
        <v>12</v>
      </c>
      <c r="Q22" s="3">
        <f t="shared" si="3"/>
        <v>0.95675837762367633</v>
      </c>
      <c r="R22" s="3">
        <f t="shared" si="4"/>
        <v>4.4263613545682354E-2</v>
      </c>
    </row>
    <row r="23" spans="1:18" x14ac:dyDescent="0.25">
      <c r="A23" s="3">
        <v>0.97559378688429332</v>
      </c>
      <c r="B23" s="3">
        <f t="shared" si="0"/>
        <v>13</v>
      </c>
      <c r="M23" s="3">
        <f t="shared" si="1"/>
        <v>3</v>
      </c>
      <c r="N23" s="2">
        <f t="shared" si="2"/>
        <v>2.8000000000000001E-2</v>
      </c>
      <c r="P23" s="1">
        <v>13</v>
      </c>
      <c r="Q23" s="3">
        <f t="shared" si="3"/>
        <v>0.98059263107135153</v>
      </c>
      <c r="R23" s="3">
        <f t="shared" si="4"/>
        <v>2.3834253447675074E-2</v>
      </c>
    </row>
    <row r="24" spans="1:18" x14ac:dyDescent="0.25">
      <c r="A24" s="3">
        <v>0.16627108516733247</v>
      </c>
      <c r="B24" s="3">
        <f t="shared" si="0"/>
        <v>6</v>
      </c>
      <c r="M24" s="3">
        <f t="shared" si="1"/>
        <v>3</v>
      </c>
      <c r="N24" s="2">
        <f t="shared" si="2"/>
        <v>0.03</v>
      </c>
      <c r="P24" s="1">
        <v>14</v>
      </c>
      <c r="Q24" s="3">
        <f t="shared" si="3"/>
        <v>0.99208414612648055</v>
      </c>
      <c r="R24" s="3">
        <f t="shared" si="4"/>
        <v>1.1491515055129058E-2</v>
      </c>
    </row>
    <row r="25" spans="1:18" x14ac:dyDescent="0.25">
      <c r="A25" s="3">
        <v>0.84896286188672121</v>
      </c>
      <c r="B25" s="3">
        <f t="shared" si="0"/>
        <v>11</v>
      </c>
      <c r="M25" s="3">
        <f t="shared" si="1"/>
        <v>3</v>
      </c>
      <c r="N25" s="2">
        <f t="shared" si="2"/>
        <v>3.2000000000000001E-2</v>
      </c>
      <c r="P25" s="1">
        <v>15</v>
      </c>
      <c r="Q25" s="3">
        <f t="shared" si="3"/>
        <v>0.99706380265036976</v>
      </c>
      <c r="R25" s="3">
        <f t="shared" si="4"/>
        <v>4.9796565238892695E-3</v>
      </c>
    </row>
    <row r="26" spans="1:18" x14ac:dyDescent="0.25">
      <c r="A26" s="3">
        <v>0.93837866503003964</v>
      </c>
      <c r="B26" s="3">
        <f t="shared" si="0"/>
        <v>12</v>
      </c>
      <c r="M26" s="3">
        <f t="shared" si="1"/>
        <v>3</v>
      </c>
      <c r="N26" s="2">
        <f t="shared" si="2"/>
        <v>3.4000000000000002E-2</v>
      </c>
      <c r="P26" s="1">
        <v>16</v>
      </c>
      <c r="Q26" s="3">
        <f t="shared" si="3"/>
        <v>0.99900898098001401</v>
      </c>
      <c r="R26" s="3">
        <f t="shared" si="4"/>
        <v>1.9451783296442428E-3</v>
      </c>
    </row>
    <row r="27" spans="1:18" x14ac:dyDescent="0.25">
      <c r="A27" s="3">
        <v>0.80838568614076844</v>
      </c>
      <c r="B27" s="3">
        <f t="shared" si="0"/>
        <v>10</v>
      </c>
      <c r="M27" s="3">
        <f t="shared" si="1"/>
        <v>3</v>
      </c>
      <c r="N27" s="2">
        <f t="shared" si="2"/>
        <v>3.5999999999999997E-2</v>
      </c>
      <c r="P27" s="1">
        <v>17</v>
      </c>
      <c r="Q27" s="3">
        <f t="shared" si="3"/>
        <v>0.99969551450812377</v>
      </c>
      <c r="R27" s="3">
        <f t="shared" si="4"/>
        <v>6.8653352810973142E-4</v>
      </c>
    </row>
    <row r="28" spans="1:18" x14ac:dyDescent="0.25">
      <c r="A28" s="3">
        <v>0.31607636069847833</v>
      </c>
      <c r="B28" s="3">
        <f t="shared" si="0"/>
        <v>7</v>
      </c>
      <c r="M28" s="3">
        <f t="shared" si="1"/>
        <v>4</v>
      </c>
      <c r="N28" s="2">
        <f t="shared" si="2"/>
        <v>3.7999999999999999E-2</v>
      </c>
      <c r="P28" s="1">
        <v>18</v>
      </c>
      <c r="Q28" s="3">
        <f t="shared" si="3"/>
        <v>0.99991482382960328</v>
      </c>
      <c r="R28" s="3">
        <f t="shared" si="4"/>
        <v>2.1930932147949797E-4</v>
      </c>
    </row>
    <row r="29" spans="1:18" x14ac:dyDescent="0.25">
      <c r="A29" s="3">
        <v>0.87256435728314374</v>
      </c>
      <c r="B29" s="3">
        <f t="shared" si="0"/>
        <v>11</v>
      </c>
      <c r="M29" s="3">
        <f t="shared" si="1"/>
        <v>4</v>
      </c>
      <c r="N29" s="2">
        <f t="shared" si="2"/>
        <v>0.04</v>
      </c>
      <c r="P29" s="1">
        <v>19</v>
      </c>
      <c r="Q29" s="3">
        <f t="shared" si="3"/>
        <v>0.9999783081068736</v>
      </c>
      <c r="R29" s="3">
        <f t="shared" si="4"/>
        <v>6.3484277270380962E-5</v>
      </c>
    </row>
    <row r="30" spans="1:18" x14ac:dyDescent="0.25">
      <c r="A30" s="3">
        <v>0.71257858330193768</v>
      </c>
      <c r="B30" s="3">
        <f t="shared" si="0"/>
        <v>9</v>
      </c>
      <c r="M30" s="3">
        <f t="shared" si="1"/>
        <v>4</v>
      </c>
      <c r="N30" s="2">
        <f t="shared" si="2"/>
        <v>4.2000000000000003E-2</v>
      </c>
      <c r="P30" s="1">
        <v>20</v>
      </c>
      <c r="Q30" s="3">
        <f t="shared" si="3"/>
        <v>0.99999497272965709</v>
      </c>
      <c r="R30" s="3">
        <f t="shared" si="4"/>
        <v>1.6664622783475027E-5</v>
      </c>
    </row>
    <row r="31" spans="1:18" x14ac:dyDescent="0.25">
      <c r="A31" s="3">
        <v>0.74241797611835592</v>
      </c>
      <c r="B31" s="3">
        <f t="shared" si="0"/>
        <v>10</v>
      </c>
      <c r="M31" s="3">
        <f t="shared" si="1"/>
        <v>4</v>
      </c>
      <c r="N31" s="2">
        <f t="shared" si="2"/>
        <v>4.3999999999999997E-2</v>
      </c>
      <c r="P31" s="1">
        <v>21</v>
      </c>
      <c r="Q31" s="3">
        <f t="shared" si="3"/>
        <v>0.99999894049698657</v>
      </c>
      <c r="R31" s="3">
        <f t="shared" si="4"/>
        <v>3.9677673293988186E-6</v>
      </c>
    </row>
    <row r="32" spans="1:18" x14ac:dyDescent="0.25">
      <c r="A32" s="3">
        <v>0.87177467579397128</v>
      </c>
      <c r="B32" s="3">
        <f t="shared" si="0"/>
        <v>11</v>
      </c>
      <c r="M32" s="3">
        <f t="shared" si="1"/>
        <v>4</v>
      </c>
      <c r="N32" s="2">
        <f t="shared" si="2"/>
        <v>4.5999999999999999E-2</v>
      </c>
    </row>
    <row r="33" spans="1:14" x14ac:dyDescent="0.25">
      <c r="A33" s="3">
        <v>0.91646023777399177</v>
      </c>
      <c r="B33" s="3">
        <f t="shared" si="0"/>
        <v>12</v>
      </c>
      <c r="M33" s="3">
        <f t="shared" si="1"/>
        <v>4</v>
      </c>
      <c r="N33" s="2">
        <f t="shared" si="2"/>
        <v>4.8000000000000001E-2</v>
      </c>
    </row>
    <row r="34" spans="1:14" x14ac:dyDescent="0.25">
      <c r="A34" s="3">
        <v>0.54212293409943813</v>
      </c>
      <c r="B34" s="3">
        <f t="shared" si="0"/>
        <v>8</v>
      </c>
      <c r="M34" s="3">
        <f t="shared" si="1"/>
        <v>4</v>
      </c>
      <c r="N34" s="2">
        <f t="shared" si="2"/>
        <v>0.05</v>
      </c>
    </row>
    <row r="35" spans="1:14" x14ac:dyDescent="0.25">
      <c r="A35" s="3">
        <v>0.23482935813924244</v>
      </c>
      <c r="B35" s="3">
        <f t="shared" si="0"/>
        <v>6</v>
      </c>
      <c r="M35" s="3">
        <f t="shared" si="1"/>
        <v>4</v>
      </c>
      <c r="N35" s="2">
        <f t="shared" si="2"/>
        <v>5.1999999999999998E-2</v>
      </c>
    </row>
    <row r="36" spans="1:14" x14ac:dyDescent="0.25">
      <c r="A36" s="3">
        <v>0.47642801425394399</v>
      </c>
      <c r="B36" s="3">
        <f t="shared" si="0"/>
        <v>8</v>
      </c>
      <c r="M36" s="3">
        <f t="shared" si="1"/>
        <v>4</v>
      </c>
      <c r="N36" s="2">
        <f t="shared" si="2"/>
        <v>5.3999999999999999E-2</v>
      </c>
    </row>
    <row r="37" spans="1:14" x14ac:dyDescent="0.25">
      <c r="A37" s="3">
        <v>0.54003511452990915</v>
      </c>
      <c r="B37" s="3">
        <f t="shared" si="0"/>
        <v>8</v>
      </c>
      <c r="M37" s="3">
        <f t="shared" si="1"/>
        <v>4</v>
      </c>
      <c r="N37" s="2">
        <f t="shared" si="2"/>
        <v>5.6000000000000001E-2</v>
      </c>
    </row>
    <row r="38" spans="1:14" x14ac:dyDescent="0.25">
      <c r="A38" s="3">
        <v>0.60528375902967457</v>
      </c>
      <c r="B38" s="3">
        <f t="shared" si="0"/>
        <v>9</v>
      </c>
      <c r="M38" s="3">
        <f t="shared" si="1"/>
        <v>4</v>
      </c>
      <c r="N38" s="2">
        <f t="shared" si="2"/>
        <v>5.8000000000000003E-2</v>
      </c>
    </row>
    <row r="39" spans="1:14" x14ac:dyDescent="0.25">
      <c r="A39" s="3">
        <v>0.68538081693776887</v>
      </c>
      <c r="B39" s="3">
        <f t="shared" si="0"/>
        <v>9</v>
      </c>
      <c r="M39" s="3">
        <f t="shared" si="1"/>
        <v>4</v>
      </c>
      <c r="N39" s="2">
        <f t="shared" si="2"/>
        <v>0.06</v>
      </c>
    </row>
    <row r="40" spans="1:14" x14ac:dyDescent="0.25">
      <c r="A40" s="3">
        <v>0.4164122845200019</v>
      </c>
      <c r="B40" s="3">
        <f t="shared" si="0"/>
        <v>7</v>
      </c>
      <c r="M40" s="3">
        <f t="shared" si="1"/>
        <v>4</v>
      </c>
      <c r="N40" s="2">
        <f t="shared" si="2"/>
        <v>6.2E-2</v>
      </c>
    </row>
    <row r="41" spans="1:14" x14ac:dyDescent="0.25">
      <c r="A41" s="3">
        <v>0.15684675948619664</v>
      </c>
      <c r="B41" s="3">
        <f t="shared" si="0"/>
        <v>5</v>
      </c>
      <c r="M41" s="3">
        <f t="shared" si="1"/>
        <v>4</v>
      </c>
      <c r="N41" s="2">
        <f t="shared" si="2"/>
        <v>6.4000000000000001E-2</v>
      </c>
    </row>
    <row r="42" spans="1:14" x14ac:dyDescent="0.25">
      <c r="A42" s="3">
        <v>0.70868817801317463</v>
      </c>
      <c r="B42" s="3">
        <f t="shared" si="0"/>
        <v>9</v>
      </c>
      <c r="M42" s="3">
        <f t="shared" si="1"/>
        <v>4</v>
      </c>
      <c r="N42" s="2">
        <f t="shared" si="2"/>
        <v>6.6000000000000003E-2</v>
      </c>
    </row>
    <row r="43" spans="1:14" x14ac:dyDescent="0.25">
      <c r="A43" s="3">
        <v>0.62568661441087714</v>
      </c>
      <c r="B43" s="3">
        <f t="shared" si="0"/>
        <v>9</v>
      </c>
      <c r="M43" s="3">
        <f t="shared" si="1"/>
        <v>4</v>
      </c>
      <c r="N43" s="2">
        <f t="shared" si="2"/>
        <v>6.8000000000000005E-2</v>
      </c>
    </row>
    <row r="44" spans="1:14" x14ac:dyDescent="0.25">
      <c r="A44" s="3">
        <v>0.55196478527245951</v>
      </c>
      <c r="B44" s="3">
        <f t="shared" si="0"/>
        <v>8</v>
      </c>
      <c r="M44" s="3">
        <f t="shared" si="1"/>
        <v>4</v>
      </c>
      <c r="N44" s="2">
        <f t="shared" si="2"/>
        <v>7.0000000000000007E-2</v>
      </c>
    </row>
    <row r="45" spans="1:14" x14ac:dyDescent="0.25">
      <c r="A45" s="3">
        <v>0.80511398151111802</v>
      </c>
      <c r="B45" s="3">
        <f t="shared" si="0"/>
        <v>10</v>
      </c>
      <c r="M45" s="3">
        <f t="shared" si="1"/>
        <v>4</v>
      </c>
      <c r="N45" s="2">
        <f t="shared" si="2"/>
        <v>7.1999999999999995E-2</v>
      </c>
    </row>
    <row r="46" spans="1:14" x14ac:dyDescent="0.25">
      <c r="A46" s="3">
        <v>7.6430634123270114E-3</v>
      </c>
      <c r="B46" s="3">
        <f t="shared" si="0"/>
        <v>2</v>
      </c>
      <c r="M46" s="3">
        <f t="shared" si="1"/>
        <v>4</v>
      </c>
      <c r="N46" s="2">
        <f t="shared" si="2"/>
        <v>7.3999999999999996E-2</v>
      </c>
    </row>
    <row r="47" spans="1:14" x14ac:dyDescent="0.25">
      <c r="A47" s="3">
        <v>0.88130097221461057</v>
      </c>
      <c r="B47" s="3">
        <f t="shared" si="0"/>
        <v>11</v>
      </c>
      <c r="M47" s="3">
        <f t="shared" si="1"/>
        <v>4</v>
      </c>
      <c r="N47" s="2">
        <f t="shared" si="2"/>
        <v>7.5999999999999998E-2</v>
      </c>
    </row>
    <row r="48" spans="1:14" x14ac:dyDescent="0.25">
      <c r="A48" s="3">
        <v>0.63293025338940956</v>
      </c>
      <c r="B48" s="3">
        <f t="shared" si="0"/>
        <v>9</v>
      </c>
      <c r="M48" s="3">
        <f t="shared" si="1"/>
        <v>4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5</v>
      </c>
      <c r="M49" s="3">
        <f t="shared" si="1"/>
        <v>5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9</v>
      </c>
      <c r="M50" s="3">
        <f t="shared" si="1"/>
        <v>5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6</v>
      </c>
      <c r="M51" s="3">
        <f t="shared" si="1"/>
        <v>5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8</v>
      </c>
      <c r="M52" s="3">
        <f t="shared" si="1"/>
        <v>5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11</v>
      </c>
      <c r="M53" s="3">
        <f t="shared" si="1"/>
        <v>5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6</v>
      </c>
      <c r="M54" s="3">
        <f t="shared" si="1"/>
        <v>5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9</v>
      </c>
      <c r="M55" s="3">
        <f t="shared" si="1"/>
        <v>5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5</v>
      </c>
      <c r="M56" s="3">
        <f t="shared" si="1"/>
        <v>5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3</v>
      </c>
      <c r="M57" s="3">
        <f t="shared" si="1"/>
        <v>5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7</v>
      </c>
      <c r="M58" s="3">
        <f t="shared" si="1"/>
        <v>5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8</v>
      </c>
      <c r="M59" s="3">
        <f t="shared" si="1"/>
        <v>5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8</v>
      </c>
      <c r="M60" s="3">
        <f t="shared" si="1"/>
        <v>5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5</v>
      </c>
      <c r="M61" s="3">
        <f t="shared" si="1"/>
        <v>5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7</v>
      </c>
      <c r="M62" s="3">
        <f t="shared" si="1"/>
        <v>5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11</v>
      </c>
      <c r="M63" s="3">
        <f t="shared" si="1"/>
        <v>5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9</v>
      </c>
      <c r="M64" s="3">
        <f t="shared" si="1"/>
        <v>5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5</v>
      </c>
      <c r="M65" s="3">
        <f t="shared" si="1"/>
        <v>5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6</v>
      </c>
      <c r="M66" s="3">
        <f t="shared" si="1"/>
        <v>5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12</v>
      </c>
      <c r="M67" s="3">
        <f t="shared" si="1"/>
        <v>5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7</v>
      </c>
      <c r="M68" s="3">
        <f t="shared" si="1"/>
        <v>5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8</v>
      </c>
      <c r="M69" s="3">
        <f t="shared" si="1"/>
        <v>5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7</v>
      </c>
      <c r="M70" s="3">
        <f t="shared" si="1"/>
        <v>5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6</v>
      </c>
      <c r="M71" s="3">
        <f t="shared" si="1"/>
        <v>5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8</v>
      </c>
      <c r="M72" s="3">
        <f t="shared" si="1"/>
        <v>5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9</v>
      </c>
      <c r="M73" s="3">
        <f t="shared" si="1"/>
        <v>5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6</v>
      </c>
      <c r="M74" s="3">
        <f t="shared" si="1"/>
        <v>5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_xlfn.BINOM.INV($B$3,$B$4,A75)</f>
        <v>5</v>
      </c>
      <c r="M75" s="3">
        <f t="shared" ref="M75:M138" si="6">SMALL($B$10:$B$509,ROW()-9)</f>
        <v>5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12</v>
      </c>
      <c r="M76" s="3">
        <f t="shared" si="6"/>
        <v>5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9</v>
      </c>
      <c r="M77" s="3">
        <f t="shared" si="6"/>
        <v>5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9</v>
      </c>
      <c r="M78" s="3">
        <f t="shared" si="6"/>
        <v>5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7</v>
      </c>
      <c r="M79" s="3">
        <f t="shared" si="6"/>
        <v>5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5</v>
      </c>
      <c r="M80" s="3">
        <f t="shared" si="6"/>
        <v>5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9</v>
      </c>
      <c r="M81" s="3">
        <f t="shared" si="6"/>
        <v>5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6</v>
      </c>
      <c r="M82" s="3">
        <f t="shared" si="6"/>
        <v>5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10</v>
      </c>
      <c r="M83" s="3">
        <f t="shared" si="6"/>
        <v>5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7</v>
      </c>
      <c r="M84" s="3">
        <f t="shared" si="6"/>
        <v>5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8</v>
      </c>
      <c r="M85" s="3">
        <f t="shared" si="6"/>
        <v>5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8</v>
      </c>
      <c r="M86" s="3">
        <f t="shared" si="6"/>
        <v>5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7</v>
      </c>
      <c r="M87" s="3">
        <f t="shared" si="6"/>
        <v>5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5</v>
      </c>
      <c r="M88" s="3">
        <f t="shared" si="6"/>
        <v>5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11</v>
      </c>
      <c r="M89" s="3">
        <f t="shared" si="6"/>
        <v>5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4</v>
      </c>
      <c r="M90" s="3">
        <f t="shared" si="6"/>
        <v>6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8</v>
      </c>
      <c r="M91" s="3">
        <f t="shared" si="6"/>
        <v>6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7</v>
      </c>
      <c r="M92" s="3">
        <f t="shared" si="6"/>
        <v>6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7</v>
      </c>
      <c r="M93" s="3">
        <f t="shared" si="6"/>
        <v>6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5</v>
      </c>
      <c r="M94" s="3">
        <f t="shared" si="6"/>
        <v>6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5</v>
      </c>
      <c r="M95" s="3">
        <f t="shared" si="6"/>
        <v>6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5</v>
      </c>
      <c r="M96" s="3">
        <f t="shared" si="6"/>
        <v>6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11</v>
      </c>
      <c r="M97" s="3">
        <f t="shared" si="6"/>
        <v>6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6</v>
      </c>
      <c r="M98" s="3">
        <f t="shared" si="6"/>
        <v>6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8</v>
      </c>
      <c r="M99" s="3">
        <f t="shared" si="6"/>
        <v>6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10</v>
      </c>
      <c r="M100" s="3">
        <f t="shared" si="6"/>
        <v>6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10</v>
      </c>
      <c r="M101" s="3">
        <f t="shared" si="6"/>
        <v>6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11</v>
      </c>
      <c r="M102" s="3">
        <f t="shared" si="6"/>
        <v>6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8</v>
      </c>
      <c r="M103" s="3">
        <f t="shared" si="6"/>
        <v>6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8</v>
      </c>
      <c r="M104" s="3">
        <f t="shared" si="6"/>
        <v>6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6</v>
      </c>
      <c r="M105" s="3">
        <f t="shared" si="6"/>
        <v>6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6</v>
      </c>
      <c r="M106" s="3">
        <f t="shared" si="6"/>
        <v>6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9</v>
      </c>
      <c r="M107" s="3">
        <f t="shared" si="6"/>
        <v>6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8</v>
      </c>
      <c r="M108" s="3">
        <f t="shared" si="6"/>
        <v>6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7</v>
      </c>
      <c r="M109" s="3">
        <f t="shared" si="6"/>
        <v>6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8</v>
      </c>
      <c r="M110" s="3">
        <f t="shared" si="6"/>
        <v>6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7</v>
      </c>
      <c r="M111" s="3">
        <f t="shared" si="6"/>
        <v>6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11</v>
      </c>
      <c r="M112" s="3">
        <f t="shared" si="6"/>
        <v>6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5</v>
      </c>
      <c r="M113" s="3">
        <f t="shared" si="6"/>
        <v>6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11</v>
      </c>
      <c r="M114" s="3">
        <f t="shared" si="6"/>
        <v>6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3</v>
      </c>
      <c r="M115" s="3">
        <f t="shared" si="6"/>
        <v>6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4</v>
      </c>
      <c r="M116" s="3">
        <f t="shared" si="6"/>
        <v>6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8</v>
      </c>
      <c r="M117" s="3">
        <f t="shared" si="6"/>
        <v>6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6</v>
      </c>
      <c r="M118" s="3">
        <f t="shared" si="6"/>
        <v>6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5</v>
      </c>
      <c r="M119" s="3">
        <f t="shared" si="6"/>
        <v>6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6</v>
      </c>
      <c r="M120" s="3">
        <f t="shared" si="6"/>
        <v>6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4</v>
      </c>
      <c r="M121" s="3">
        <f t="shared" si="6"/>
        <v>6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9</v>
      </c>
      <c r="M122" s="3">
        <f t="shared" si="6"/>
        <v>6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6</v>
      </c>
      <c r="M123" s="3">
        <f t="shared" si="6"/>
        <v>6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12</v>
      </c>
      <c r="M124" s="3">
        <f t="shared" si="6"/>
        <v>6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9</v>
      </c>
      <c r="M125" s="3">
        <f t="shared" si="6"/>
        <v>6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10</v>
      </c>
      <c r="M126" s="3">
        <f t="shared" si="6"/>
        <v>6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5</v>
      </c>
      <c r="M127" s="3">
        <f t="shared" si="6"/>
        <v>6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9</v>
      </c>
      <c r="M128" s="3">
        <f t="shared" si="6"/>
        <v>6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5</v>
      </c>
      <c r="M129" s="3">
        <f t="shared" si="6"/>
        <v>6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13</v>
      </c>
      <c r="M130" s="3">
        <f t="shared" si="6"/>
        <v>6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8</v>
      </c>
      <c r="M131" s="3">
        <f t="shared" si="6"/>
        <v>6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11</v>
      </c>
      <c r="M132" s="3">
        <f t="shared" si="6"/>
        <v>6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7</v>
      </c>
      <c r="M133" s="3">
        <f t="shared" si="6"/>
        <v>6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7</v>
      </c>
      <c r="M134" s="3">
        <f t="shared" si="6"/>
        <v>6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10</v>
      </c>
      <c r="M135" s="3">
        <f t="shared" si="6"/>
        <v>6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7</v>
      </c>
      <c r="M136" s="3">
        <f t="shared" si="6"/>
        <v>6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17</v>
      </c>
      <c r="M137" s="3">
        <f t="shared" si="6"/>
        <v>6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11</v>
      </c>
      <c r="M138" s="3">
        <f t="shared" si="6"/>
        <v>6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_xlfn.BINOM.INV($B$3,$B$4,A139)</f>
        <v>18</v>
      </c>
      <c r="M139" s="3">
        <f t="shared" ref="M139:M202" si="9">SMALL($B$10:$B$509,ROW()-9)</f>
        <v>6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9</v>
      </c>
      <c r="M140" s="3">
        <f t="shared" si="9"/>
        <v>6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10</v>
      </c>
      <c r="M141" s="3">
        <f t="shared" si="9"/>
        <v>6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7</v>
      </c>
      <c r="M142" s="3">
        <f t="shared" si="9"/>
        <v>6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5</v>
      </c>
      <c r="M143" s="3">
        <f t="shared" si="9"/>
        <v>6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9</v>
      </c>
      <c r="M144" s="3">
        <f t="shared" si="9"/>
        <v>6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6</v>
      </c>
      <c r="M145" s="3">
        <f t="shared" si="9"/>
        <v>6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5</v>
      </c>
      <c r="M146" s="3">
        <f t="shared" si="9"/>
        <v>6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4</v>
      </c>
      <c r="M147" s="3">
        <f t="shared" si="9"/>
        <v>7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11</v>
      </c>
      <c r="M148" s="3">
        <f t="shared" si="9"/>
        <v>7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9</v>
      </c>
      <c r="M149" s="3">
        <f t="shared" si="9"/>
        <v>7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6</v>
      </c>
      <c r="M150" s="3">
        <f t="shared" si="9"/>
        <v>7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8</v>
      </c>
      <c r="M151" s="3">
        <f t="shared" si="9"/>
        <v>7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8</v>
      </c>
      <c r="M152" s="3">
        <f t="shared" si="9"/>
        <v>7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6</v>
      </c>
      <c r="M153" s="3">
        <f t="shared" si="9"/>
        <v>7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10</v>
      </c>
      <c r="M154" s="3">
        <f t="shared" si="9"/>
        <v>7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2</v>
      </c>
      <c r="M155" s="3">
        <f t="shared" si="9"/>
        <v>7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10</v>
      </c>
      <c r="M156" s="3">
        <f t="shared" si="9"/>
        <v>7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11</v>
      </c>
      <c r="M157" s="3">
        <f t="shared" si="9"/>
        <v>7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10</v>
      </c>
      <c r="M158" s="3">
        <f t="shared" si="9"/>
        <v>7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8</v>
      </c>
      <c r="M159" s="3">
        <f t="shared" si="9"/>
        <v>7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3</v>
      </c>
      <c r="M160" s="3">
        <f t="shared" si="9"/>
        <v>7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10</v>
      </c>
      <c r="M161" s="3">
        <f t="shared" si="9"/>
        <v>7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9</v>
      </c>
      <c r="M162" s="3">
        <f t="shared" si="9"/>
        <v>7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10</v>
      </c>
      <c r="M163" s="3">
        <f t="shared" si="9"/>
        <v>7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10</v>
      </c>
      <c r="M164" s="3">
        <f t="shared" si="9"/>
        <v>7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7</v>
      </c>
      <c r="M165" s="3">
        <f t="shared" si="9"/>
        <v>7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7</v>
      </c>
      <c r="M166" s="3">
        <f t="shared" si="9"/>
        <v>7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8</v>
      </c>
      <c r="M167" s="3">
        <f t="shared" si="9"/>
        <v>7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13</v>
      </c>
      <c r="M168" s="3">
        <f t="shared" si="9"/>
        <v>7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9</v>
      </c>
      <c r="M169" s="3">
        <f t="shared" si="9"/>
        <v>7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8</v>
      </c>
      <c r="M170" s="3">
        <f t="shared" si="9"/>
        <v>7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8</v>
      </c>
      <c r="M171" s="3">
        <f t="shared" si="9"/>
        <v>7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6</v>
      </c>
      <c r="M172" s="3">
        <f t="shared" si="9"/>
        <v>7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11</v>
      </c>
      <c r="M173" s="3">
        <f t="shared" si="9"/>
        <v>7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7</v>
      </c>
      <c r="M174" s="3">
        <f t="shared" si="9"/>
        <v>7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5</v>
      </c>
      <c r="M175" s="3">
        <f t="shared" si="9"/>
        <v>7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9</v>
      </c>
      <c r="M176" s="3">
        <f t="shared" si="9"/>
        <v>7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12</v>
      </c>
      <c r="M177" s="3">
        <f t="shared" si="9"/>
        <v>7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9</v>
      </c>
      <c r="M178" s="3">
        <f t="shared" si="9"/>
        <v>7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10</v>
      </c>
      <c r="M179" s="3">
        <f t="shared" si="9"/>
        <v>7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8</v>
      </c>
      <c r="M180" s="3">
        <f t="shared" si="9"/>
        <v>7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10</v>
      </c>
      <c r="M181" s="3">
        <f t="shared" si="9"/>
        <v>7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4</v>
      </c>
      <c r="M182" s="3">
        <f t="shared" si="9"/>
        <v>7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9</v>
      </c>
      <c r="M183" s="3">
        <f t="shared" si="9"/>
        <v>7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9</v>
      </c>
      <c r="M184" s="3">
        <f t="shared" si="9"/>
        <v>7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10</v>
      </c>
      <c r="M185" s="3">
        <f t="shared" si="9"/>
        <v>7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10</v>
      </c>
      <c r="M186" s="3">
        <f t="shared" si="9"/>
        <v>7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10</v>
      </c>
      <c r="M187" s="3">
        <f t="shared" si="9"/>
        <v>7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9</v>
      </c>
      <c r="M188" s="3">
        <f t="shared" si="9"/>
        <v>7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7</v>
      </c>
      <c r="M189" s="3">
        <f t="shared" si="9"/>
        <v>7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11</v>
      </c>
      <c r="M190" s="3">
        <f t="shared" si="9"/>
        <v>7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8</v>
      </c>
      <c r="M191" s="3">
        <f t="shared" si="9"/>
        <v>7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8</v>
      </c>
      <c r="M192" s="3">
        <f t="shared" si="9"/>
        <v>7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9</v>
      </c>
      <c r="M193" s="3">
        <f t="shared" si="9"/>
        <v>7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10</v>
      </c>
      <c r="M194" s="3">
        <f t="shared" si="9"/>
        <v>7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10</v>
      </c>
      <c r="M195" s="3">
        <f t="shared" si="9"/>
        <v>7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10</v>
      </c>
      <c r="M196" s="3">
        <f t="shared" si="9"/>
        <v>7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11</v>
      </c>
      <c r="M197" s="3">
        <f t="shared" si="9"/>
        <v>7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6</v>
      </c>
      <c r="M198" s="3">
        <f t="shared" si="9"/>
        <v>7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9</v>
      </c>
      <c r="M199" s="3">
        <f t="shared" si="9"/>
        <v>7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7</v>
      </c>
      <c r="M200" s="3">
        <f t="shared" si="9"/>
        <v>7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10</v>
      </c>
      <c r="M201" s="3">
        <f t="shared" si="9"/>
        <v>7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6</v>
      </c>
      <c r="M202" s="3">
        <f t="shared" si="9"/>
        <v>7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_xlfn.BINOM.INV($B$3,$B$4,A203)</f>
        <v>10</v>
      </c>
      <c r="M203" s="3">
        <f t="shared" ref="M203:M266" si="12">SMALL($B$10:$B$509,ROW()-9)</f>
        <v>7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8</v>
      </c>
      <c r="M204" s="3">
        <f t="shared" si="12"/>
        <v>7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7</v>
      </c>
      <c r="M205" s="3">
        <f t="shared" si="12"/>
        <v>7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10</v>
      </c>
      <c r="M206" s="3">
        <f t="shared" si="12"/>
        <v>7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8</v>
      </c>
      <c r="M207" s="3">
        <f t="shared" si="12"/>
        <v>7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7</v>
      </c>
      <c r="M208" s="3">
        <f t="shared" si="12"/>
        <v>7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5</v>
      </c>
      <c r="M209" s="3">
        <f t="shared" si="12"/>
        <v>7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8</v>
      </c>
      <c r="M210" s="3">
        <f t="shared" si="12"/>
        <v>7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8</v>
      </c>
      <c r="M211" s="3">
        <f t="shared" si="12"/>
        <v>7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8</v>
      </c>
      <c r="M212" s="3">
        <f t="shared" si="12"/>
        <v>7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10</v>
      </c>
      <c r="M213" s="3">
        <f t="shared" si="12"/>
        <v>7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9</v>
      </c>
      <c r="M214" s="3">
        <f t="shared" si="12"/>
        <v>7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7</v>
      </c>
      <c r="M215" s="3">
        <f t="shared" si="12"/>
        <v>7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7</v>
      </c>
      <c r="M216" s="3">
        <f t="shared" si="12"/>
        <v>7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9</v>
      </c>
      <c r="M217" s="3">
        <f t="shared" si="12"/>
        <v>7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6</v>
      </c>
      <c r="M218" s="3">
        <f t="shared" si="12"/>
        <v>7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9</v>
      </c>
      <c r="M219" s="3">
        <f t="shared" si="12"/>
        <v>7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10</v>
      </c>
      <c r="M220" s="3">
        <f t="shared" si="12"/>
        <v>7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9</v>
      </c>
      <c r="M221" s="3">
        <f t="shared" si="12"/>
        <v>7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11</v>
      </c>
      <c r="M222" s="3">
        <f t="shared" si="12"/>
        <v>7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8</v>
      </c>
      <c r="M223" s="3">
        <f t="shared" si="12"/>
        <v>8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5</v>
      </c>
      <c r="M224" s="3">
        <f t="shared" si="12"/>
        <v>8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7</v>
      </c>
      <c r="M225" s="3">
        <f t="shared" si="12"/>
        <v>8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8</v>
      </c>
      <c r="M226" s="3">
        <f t="shared" si="12"/>
        <v>8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10</v>
      </c>
      <c r="M227" s="3">
        <f t="shared" si="12"/>
        <v>8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6</v>
      </c>
      <c r="M228" s="3">
        <f t="shared" si="12"/>
        <v>8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5</v>
      </c>
      <c r="M229" s="3">
        <f t="shared" si="12"/>
        <v>8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10</v>
      </c>
      <c r="M230" s="3">
        <f t="shared" si="12"/>
        <v>8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12</v>
      </c>
      <c r="M231" s="3">
        <f t="shared" si="12"/>
        <v>8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5</v>
      </c>
      <c r="M232" s="3">
        <f t="shared" si="12"/>
        <v>8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8</v>
      </c>
      <c r="M233" s="3">
        <f t="shared" si="12"/>
        <v>8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9</v>
      </c>
      <c r="M234" s="3">
        <f t="shared" si="12"/>
        <v>8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6</v>
      </c>
      <c r="M235" s="3">
        <f t="shared" si="12"/>
        <v>8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3</v>
      </c>
      <c r="M236" s="3">
        <f t="shared" si="12"/>
        <v>8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6</v>
      </c>
      <c r="M237" s="3">
        <f t="shared" si="12"/>
        <v>8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7</v>
      </c>
      <c r="M238" s="3">
        <f t="shared" si="12"/>
        <v>8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10</v>
      </c>
      <c r="M239" s="3">
        <f t="shared" si="12"/>
        <v>8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4</v>
      </c>
      <c r="M240" s="3">
        <f t="shared" si="12"/>
        <v>8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5</v>
      </c>
      <c r="M241" s="3">
        <f t="shared" si="12"/>
        <v>8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7</v>
      </c>
      <c r="M242" s="3">
        <f t="shared" si="12"/>
        <v>8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3</v>
      </c>
      <c r="M243" s="3">
        <f t="shared" si="12"/>
        <v>8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11</v>
      </c>
      <c r="M244" s="3">
        <f t="shared" si="12"/>
        <v>8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11</v>
      </c>
      <c r="M245" s="3">
        <f t="shared" si="12"/>
        <v>8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6</v>
      </c>
      <c r="M246" s="3">
        <f t="shared" si="12"/>
        <v>8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9</v>
      </c>
      <c r="M247" s="3">
        <f t="shared" si="12"/>
        <v>8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5</v>
      </c>
      <c r="M248" s="3">
        <f t="shared" si="12"/>
        <v>8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6</v>
      </c>
      <c r="M249" s="3">
        <f t="shared" si="12"/>
        <v>8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11</v>
      </c>
      <c r="M250" s="3">
        <f t="shared" si="12"/>
        <v>8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11</v>
      </c>
      <c r="M251" s="3">
        <f t="shared" si="12"/>
        <v>8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9</v>
      </c>
      <c r="M252" s="3">
        <f t="shared" si="12"/>
        <v>8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8</v>
      </c>
      <c r="M253" s="3">
        <f t="shared" si="12"/>
        <v>8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8</v>
      </c>
      <c r="M254" s="3">
        <f t="shared" si="12"/>
        <v>8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13</v>
      </c>
      <c r="M255" s="3">
        <f t="shared" si="12"/>
        <v>8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9</v>
      </c>
      <c r="M256" s="3">
        <f t="shared" si="12"/>
        <v>8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7</v>
      </c>
      <c r="M257" s="3">
        <f t="shared" si="12"/>
        <v>8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6</v>
      </c>
      <c r="M258" s="3">
        <f t="shared" si="12"/>
        <v>8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2</v>
      </c>
      <c r="M259" s="3">
        <f t="shared" si="12"/>
        <v>8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3</v>
      </c>
      <c r="M260" s="3">
        <f t="shared" si="12"/>
        <v>8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13</v>
      </c>
      <c r="M261" s="3">
        <f t="shared" si="12"/>
        <v>8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8</v>
      </c>
      <c r="M262" s="3">
        <f t="shared" si="12"/>
        <v>8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7</v>
      </c>
      <c r="M263" s="3">
        <f t="shared" si="12"/>
        <v>8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10</v>
      </c>
      <c r="M264" s="3">
        <f t="shared" si="12"/>
        <v>8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9</v>
      </c>
      <c r="M265" s="3">
        <f t="shared" si="12"/>
        <v>8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7</v>
      </c>
      <c r="M266" s="3">
        <f t="shared" si="12"/>
        <v>8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_xlfn.BINOM.INV($B$3,$B$4,A267)</f>
        <v>13</v>
      </c>
      <c r="M267" s="3">
        <f t="shared" ref="M267:M330" si="15">SMALL($B$10:$B$509,ROW()-9)</f>
        <v>8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7</v>
      </c>
      <c r="M268" s="3">
        <f t="shared" si="15"/>
        <v>8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7</v>
      </c>
      <c r="M269" s="3">
        <f t="shared" si="15"/>
        <v>8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16</v>
      </c>
      <c r="M270" s="3">
        <f t="shared" si="15"/>
        <v>8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4</v>
      </c>
      <c r="M271" s="3">
        <f t="shared" si="15"/>
        <v>8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9</v>
      </c>
      <c r="M272" s="3">
        <f t="shared" si="15"/>
        <v>8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11</v>
      </c>
      <c r="M273" s="3">
        <f t="shared" si="15"/>
        <v>8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11</v>
      </c>
      <c r="M274" s="3">
        <f t="shared" si="15"/>
        <v>8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5</v>
      </c>
      <c r="M275" s="3">
        <f t="shared" si="15"/>
        <v>8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4</v>
      </c>
      <c r="M276" s="3">
        <f t="shared" si="15"/>
        <v>8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8</v>
      </c>
      <c r="M277" s="3">
        <f t="shared" si="15"/>
        <v>8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8</v>
      </c>
      <c r="M278" s="3">
        <f t="shared" si="15"/>
        <v>8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7</v>
      </c>
      <c r="M279" s="3">
        <f t="shared" si="15"/>
        <v>8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12</v>
      </c>
      <c r="M280" s="3">
        <f t="shared" si="15"/>
        <v>8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9</v>
      </c>
      <c r="M281" s="3">
        <f t="shared" si="15"/>
        <v>8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12</v>
      </c>
      <c r="M282" s="3">
        <f t="shared" si="15"/>
        <v>8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5</v>
      </c>
      <c r="M283" s="3">
        <f t="shared" si="15"/>
        <v>8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7</v>
      </c>
      <c r="M284" s="3">
        <f t="shared" si="15"/>
        <v>8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9</v>
      </c>
      <c r="M285" s="3">
        <f t="shared" si="15"/>
        <v>8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4</v>
      </c>
      <c r="M286" s="3">
        <f t="shared" si="15"/>
        <v>8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7</v>
      </c>
      <c r="M287" s="3">
        <f t="shared" si="15"/>
        <v>8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10</v>
      </c>
      <c r="M288" s="3">
        <f t="shared" si="15"/>
        <v>8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11</v>
      </c>
      <c r="M289" s="3">
        <f t="shared" si="15"/>
        <v>8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8</v>
      </c>
      <c r="M290" s="3">
        <f t="shared" si="15"/>
        <v>8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8</v>
      </c>
      <c r="M291" s="3">
        <f t="shared" si="15"/>
        <v>8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6</v>
      </c>
      <c r="M292" s="3">
        <f t="shared" si="15"/>
        <v>8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8</v>
      </c>
      <c r="M293" s="3">
        <f t="shared" si="15"/>
        <v>8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6</v>
      </c>
      <c r="M294" s="3">
        <f t="shared" si="15"/>
        <v>8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7</v>
      </c>
      <c r="M295" s="3">
        <f t="shared" si="15"/>
        <v>8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4</v>
      </c>
      <c r="M296" s="3">
        <f t="shared" si="15"/>
        <v>8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6</v>
      </c>
      <c r="M297" s="3">
        <f t="shared" si="15"/>
        <v>8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8</v>
      </c>
      <c r="M298" s="3">
        <f t="shared" si="15"/>
        <v>8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6</v>
      </c>
      <c r="M299" s="3">
        <f t="shared" si="15"/>
        <v>8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5</v>
      </c>
      <c r="M300" s="3">
        <f t="shared" si="15"/>
        <v>8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8</v>
      </c>
      <c r="M301" s="3">
        <f t="shared" si="15"/>
        <v>8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7</v>
      </c>
      <c r="M302" s="3">
        <f t="shared" si="15"/>
        <v>9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8</v>
      </c>
      <c r="M303" s="3">
        <f t="shared" si="15"/>
        <v>9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6</v>
      </c>
      <c r="M304" s="3">
        <f t="shared" si="15"/>
        <v>9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8</v>
      </c>
      <c r="M305" s="3">
        <f t="shared" si="15"/>
        <v>9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10</v>
      </c>
      <c r="M306" s="3">
        <f t="shared" si="15"/>
        <v>9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7</v>
      </c>
      <c r="M307" s="3">
        <f t="shared" si="15"/>
        <v>9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10</v>
      </c>
      <c r="M308" s="3">
        <f t="shared" si="15"/>
        <v>9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7</v>
      </c>
      <c r="M309" s="3">
        <f t="shared" si="15"/>
        <v>9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8</v>
      </c>
      <c r="M310" s="3">
        <f t="shared" si="15"/>
        <v>9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9</v>
      </c>
      <c r="M311" s="3">
        <f t="shared" si="15"/>
        <v>9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10</v>
      </c>
      <c r="M312" s="3">
        <f t="shared" si="15"/>
        <v>9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7</v>
      </c>
      <c r="M313" s="3">
        <f t="shared" si="15"/>
        <v>9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9</v>
      </c>
      <c r="M314" s="3">
        <f t="shared" si="15"/>
        <v>9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12</v>
      </c>
      <c r="M315" s="3">
        <f t="shared" si="15"/>
        <v>9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8</v>
      </c>
      <c r="M316" s="3">
        <f t="shared" si="15"/>
        <v>9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2</v>
      </c>
      <c r="M317" s="3">
        <f t="shared" si="15"/>
        <v>9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7</v>
      </c>
      <c r="M318" s="3">
        <f t="shared" si="15"/>
        <v>9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9</v>
      </c>
      <c r="M319" s="3">
        <f t="shared" si="15"/>
        <v>9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5</v>
      </c>
      <c r="M320" s="3">
        <f t="shared" si="15"/>
        <v>9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7</v>
      </c>
      <c r="M321" s="3">
        <f t="shared" si="15"/>
        <v>9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9</v>
      </c>
      <c r="M322" s="3">
        <f t="shared" si="15"/>
        <v>9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2</v>
      </c>
      <c r="M323" s="3">
        <f t="shared" si="15"/>
        <v>9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8</v>
      </c>
      <c r="M324" s="3">
        <f t="shared" si="15"/>
        <v>9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8</v>
      </c>
      <c r="M325" s="3">
        <f t="shared" si="15"/>
        <v>9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3</v>
      </c>
      <c r="M326" s="3">
        <f t="shared" si="15"/>
        <v>9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9</v>
      </c>
      <c r="M327" s="3">
        <f t="shared" si="15"/>
        <v>9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6</v>
      </c>
      <c r="M328" s="3">
        <f t="shared" si="15"/>
        <v>9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7</v>
      </c>
      <c r="M329" s="3">
        <f t="shared" si="15"/>
        <v>9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11</v>
      </c>
      <c r="M330" s="3">
        <f t="shared" si="15"/>
        <v>9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_xlfn.BINOM.INV($B$3,$B$4,A331)</f>
        <v>5</v>
      </c>
      <c r="M331" s="3">
        <f t="shared" ref="M331:M394" si="18">SMALL($B$10:$B$509,ROW()-9)</f>
        <v>9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7</v>
      </c>
      <c r="M332" s="3">
        <f t="shared" si="18"/>
        <v>9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6</v>
      </c>
      <c r="M333" s="3">
        <f t="shared" si="18"/>
        <v>9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5</v>
      </c>
      <c r="M334" s="3">
        <f t="shared" si="18"/>
        <v>9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4</v>
      </c>
      <c r="M335" s="3">
        <f t="shared" si="18"/>
        <v>9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6</v>
      </c>
      <c r="M336" s="3">
        <f t="shared" si="18"/>
        <v>9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11</v>
      </c>
      <c r="M337" s="3">
        <f t="shared" si="18"/>
        <v>9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10</v>
      </c>
      <c r="M338" s="3">
        <f t="shared" si="18"/>
        <v>9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5</v>
      </c>
      <c r="M339" s="3">
        <f t="shared" si="18"/>
        <v>9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12</v>
      </c>
      <c r="M340" s="3">
        <f t="shared" si="18"/>
        <v>9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9</v>
      </c>
      <c r="M341" s="3">
        <f t="shared" si="18"/>
        <v>9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9</v>
      </c>
      <c r="M342" s="3">
        <f t="shared" si="18"/>
        <v>9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8</v>
      </c>
      <c r="M343" s="3">
        <f t="shared" si="18"/>
        <v>9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10</v>
      </c>
      <c r="M344" s="3">
        <f t="shared" si="18"/>
        <v>9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7</v>
      </c>
      <c r="M345" s="3">
        <f t="shared" si="18"/>
        <v>9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7</v>
      </c>
      <c r="M346" s="3">
        <f t="shared" si="18"/>
        <v>9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8</v>
      </c>
      <c r="M347" s="3">
        <f t="shared" si="18"/>
        <v>9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6</v>
      </c>
      <c r="M348" s="3">
        <f t="shared" si="18"/>
        <v>9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6</v>
      </c>
      <c r="M349" s="3">
        <f t="shared" si="18"/>
        <v>9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5</v>
      </c>
      <c r="M350" s="3">
        <f t="shared" si="18"/>
        <v>9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12</v>
      </c>
      <c r="M351" s="3">
        <f t="shared" si="18"/>
        <v>9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8</v>
      </c>
      <c r="M352" s="3">
        <f t="shared" si="18"/>
        <v>9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9</v>
      </c>
      <c r="M353" s="3">
        <f t="shared" si="18"/>
        <v>9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12</v>
      </c>
      <c r="M354" s="3">
        <f t="shared" si="18"/>
        <v>9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7</v>
      </c>
      <c r="M355" s="3">
        <f t="shared" si="18"/>
        <v>9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10</v>
      </c>
      <c r="M356" s="3">
        <f t="shared" si="18"/>
        <v>9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6</v>
      </c>
      <c r="M357" s="3">
        <f t="shared" si="18"/>
        <v>9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8</v>
      </c>
      <c r="M358" s="3">
        <f t="shared" si="18"/>
        <v>9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9</v>
      </c>
      <c r="M359" s="3">
        <f t="shared" si="18"/>
        <v>9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7</v>
      </c>
      <c r="M360" s="3">
        <f t="shared" si="18"/>
        <v>9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6</v>
      </c>
      <c r="M361" s="3">
        <f t="shared" si="18"/>
        <v>9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8</v>
      </c>
      <c r="M362" s="3">
        <f t="shared" si="18"/>
        <v>9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10</v>
      </c>
      <c r="M363" s="3">
        <f t="shared" si="18"/>
        <v>9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11</v>
      </c>
      <c r="M364" s="3">
        <f t="shared" si="18"/>
        <v>9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8</v>
      </c>
      <c r="M365" s="3">
        <f t="shared" si="18"/>
        <v>9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5</v>
      </c>
      <c r="M366" s="3">
        <f t="shared" si="18"/>
        <v>9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10</v>
      </c>
      <c r="M367" s="3">
        <f t="shared" si="18"/>
        <v>9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8</v>
      </c>
      <c r="M368" s="3">
        <f t="shared" si="18"/>
        <v>9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10</v>
      </c>
      <c r="M369" s="3">
        <f t="shared" si="18"/>
        <v>9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8</v>
      </c>
      <c r="M370" s="3">
        <f t="shared" si="18"/>
        <v>10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9</v>
      </c>
      <c r="M371" s="3">
        <f t="shared" si="18"/>
        <v>10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4</v>
      </c>
      <c r="M372" s="3">
        <f t="shared" si="18"/>
        <v>10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9</v>
      </c>
      <c r="M373" s="3">
        <f t="shared" si="18"/>
        <v>10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6</v>
      </c>
      <c r="M374" s="3">
        <f t="shared" si="18"/>
        <v>10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3</v>
      </c>
      <c r="M375" s="3">
        <f t="shared" si="18"/>
        <v>10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6</v>
      </c>
      <c r="M376" s="3">
        <f t="shared" si="18"/>
        <v>10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10</v>
      </c>
      <c r="M377" s="3">
        <f t="shared" si="18"/>
        <v>10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6</v>
      </c>
      <c r="M378" s="3">
        <f t="shared" si="18"/>
        <v>10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10</v>
      </c>
      <c r="M379" s="3">
        <f t="shared" si="18"/>
        <v>10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11</v>
      </c>
      <c r="M380" s="3">
        <f t="shared" si="18"/>
        <v>10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10</v>
      </c>
      <c r="M381" s="3">
        <f t="shared" si="18"/>
        <v>10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10</v>
      </c>
      <c r="M382" s="3">
        <f t="shared" si="18"/>
        <v>10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8</v>
      </c>
      <c r="M383" s="3">
        <f t="shared" si="18"/>
        <v>10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8</v>
      </c>
      <c r="M384" s="3">
        <f t="shared" si="18"/>
        <v>10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7</v>
      </c>
      <c r="M385" s="3">
        <f t="shared" si="18"/>
        <v>10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3</v>
      </c>
      <c r="M386" s="3">
        <f t="shared" si="18"/>
        <v>10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8</v>
      </c>
      <c r="M387" s="3">
        <f t="shared" si="18"/>
        <v>10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12</v>
      </c>
      <c r="M388" s="3">
        <f t="shared" si="18"/>
        <v>10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12</v>
      </c>
      <c r="M389" s="3">
        <f t="shared" si="18"/>
        <v>10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15</v>
      </c>
      <c r="M390" s="3">
        <f t="shared" si="18"/>
        <v>10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7</v>
      </c>
      <c r="M391" s="3">
        <f t="shared" si="18"/>
        <v>10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12</v>
      </c>
      <c r="M392" s="3">
        <f t="shared" si="18"/>
        <v>10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6</v>
      </c>
      <c r="M393" s="3">
        <f t="shared" si="18"/>
        <v>10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4</v>
      </c>
      <c r="M394" s="3">
        <f t="shared" si="18"/>
        <v>10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_xlfn.BINOM.INV($B$3,$B$4,A395)</f>
        <v>8</v>
      </c>
      <c r="M395" s="3">
        <f t="shared" ref="M395:M458" si="21">SMALL($B$10:$B$509,ROW()-9)</f>
        <v>10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10</v>
      </c>
      <c r="M396" s="3">
        <f t="shared" si="21"/>
        <v>10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11</v>
      </c>
      <c r="M397" s="3">
        <f t="shared" si="21"/>
        <v>10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11</v>
      </c>
      <c r="M398" s="3">
        <f t="shared" si="21"/>
        <v>10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8</v>
      </c>
      <c r="M399" s="3">
        <f t="shared" si="21"/>
        <v>10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10</v>
      </c>
      <c r="M400" s="3">
        <f t="shared" si="21"/>
        <v>10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11</v>
      </c>
      <c r="M401" s="3">
        <f t="shared" si="21"/>
        <v>10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7</v>
      </c>
      <c r="M402" s="3">
        <f t="shared" si="21"/>
        <v>10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5</v>
      </c>
      <c r="M403" s="3">
        <f t="shared" si="21"/>
        <v>10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10</v>
      </c>
      <c r="M404" s="3">
        <f t="shared" si="21"/>
        <v>10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11</v>
      </c>
      <c r="M405" s="3">
        <f t="shared" si="21"/>
        <v>10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3</v>
      </c>
      <c r="M406" s="3">
        <f t="shared" si="21"/>
        <v>10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10</v>
      </c>
      <c r="M407" s="3">
        <f t="shared" si="21"/>
        <v>10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9</v>
      </c>
      <c r="M408" s="3">
        <f t="shared" si="21"/>
        <v>10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7</v>
      </c>
      <c r="M409" s="3">
        <f t="shared" si="21"/>
        <v>10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11</v>
      </c>
      <c r="M410" s="3">
        <f t="shared" si="21"/>
        <v>10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12</v>
      </c>
      <c r="M411" s="3">
        <f t="shared" si="21"/>
        <v>10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6</v>
      </c>
      <c r="M412" s="3">
        <f t="shared" si="21"/>
        <v>10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9</v>
      </c>
      <c r="M413" s="3">
        <f t="shared" si="21"/>
        <v>10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10</v>
      </c>
      <c r="M414" s="3">
        <f t="shared" si="21"/>
        <v>10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4</v>
      </c>
      <c r="M415" s="3">
        <f t="shared" si="21"/>
        <v>10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8</v>
      </c>
      <c r="M416" s="3">
        <f t="shared" si="21"/>
        <v>10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10</v>
      </c>
      <c r="M417" s="3">
        <f t="shared" si="21"/>
        <v>10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6</v>
      </c>
      <c r="M418" s="3">
        <f t="shared" si="21"/>
        <v>10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7</v>
      </c>
      <c r="M419" s="3">
        <f t="shared" si="21"/>
        <v>10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10</v>
      </c>
      <c r="M420" s="3">
        <f t="shared" si="21"/>
        <v>10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9</v>
      </c>
      <c r="M421" s="3">
        <f t="shared" si="21"/>
        <v>10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7</v>
      </c>
      <c r="M422" s="3">
        <f t="shared" si="21"/>
        <v>10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9</v>
      </c>
      <c r="M423" s="3">
        <f t="shared" si="21"/>
        <v>10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6</v>
      </c>
      <c r="M424" s="3">
        <f t="shared" si="21"/>
        <v>10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7</v>
      </c>
      <c r="M425" s="3">
        <f t="shared" si="21"/>
        <v>10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9</v>
      </c>
      <c r="M426" s="3">
        <f t="shared" si="21"/>
        <v>10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6</v>
      </c>
      <c r="M427" s="3">
        <f t="shared" si="21"/>
        <v>10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10</v>
      </c>
      <c r="M428" s="3">
        <f t="shared" si="21"/>
        <v>10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4</v>
      </c>
      <c r="M429" s="3">
        <f t="shared" si="21"/>
        <v>10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3</v>
      </c>
      <c r="M430" s="3">
        <f t="shared" si="21"/>
        <v>10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14</v>
      </c>
      <c r="M431" s="3">
        <f t="shared" si="21"/>
        <v>10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8</v>
      </c>
      <c r="M432" s="3">
        <f t="shared" si="21"/>
        <v>10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11</v>
      </c>
      <c r="M433" s="3">
        <f t="shared" si="21"/>
        <v>11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5</v>
      </c>
      <c r="M434" s="3">
        <f t="shared" si="21"/>
        <v>11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7</v>
      </c>
      <c r="M435" s="3">
        <f t="shared" si="21"/>
        <v>11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4</v>
      </c>
      <c r="M436" s="3">
        <f t="shared" si="21"/>
        <v>11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7</v>
      </c>
      <c r="M437" s="3">
        <f t="shared" si="21"/>
        <v>11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11</v>
      </c>
      <c r="M438" s="3">
        <f t="shared" si="21"/>
        <v>11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5</v>
      </c>
      <c r="M439" s="3">
        <f t="shared" si="21"/>
        <v>11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7</v>
      </c>
      <c r="M440" s="3">
        <f t="shared" si="21"/>
        <v>11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8</v>
      </c>
      <c r="M441" s="3">
        <f t="shared" si="21"/>
        <v>11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6</v>
      </c>
      <c r="M442" s="3">
        <f t="shared" si="21"/>
        <v>11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9</v>
      </c>
      <c r="M443" s="3">
        <f t="shared" si="21"/>
        <v>11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4</v>
      </c>
      <c r="M444" s="3">
        <f t="shared" si="21"/>
        <v>11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7</v>
      </c>
      <c r="M445" s="3">
        <f t="shared" si="21"/>
        <v>11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5</v>
      </c>
      <c r="M446" s="3">
        <f t="shared" si="21"/>
        <v>11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3</v>
      </c>
      <c r="M447" s="3">
        <f t="shared" si="21"/>
        <v>11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10</v>
      </c>
      <c r="M448" s="3">
        <f t="shared" si="21"/>
        <v>11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10</v>
      </c>
      <c r="M449" s="3">
        <f t="shared" si="21"/>
        <v>11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12</v>
      </c>
      <c r="M450" s="3">
        <f t="shared" si="21"/>
        <v>11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7</v>
      </c>
      <c r="M451" s="3">
        <f t="shared" si="21"/>
        <v>11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6</v>
      </c>
      <c r="M452" s="3">
        <f t="shared" si="21"/>
        <v>11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10</v>
      </c>
      <c r="M453" s="3">
        <f t="shared" si="21"/>
        <v>11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7</v>
      </c>
      <c r="M454" s="3">
        <f t="shared" si="21"/>
        <v>11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10</v>
      </c>
      <c r="M455" s="3">
        <f t="shared" si="21"/>
        <v>11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11</v>
      </c>
      <c r="M456" s="3">
        <f t="shared" si="21"/>
        <v>11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9</v>
      </c>
      <c r="M457" s="3">
        <f t="shared" si="21"/>
        <v>11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8</v>
      </c>
      <c r="M458" s="3">
        <f t="shared" si="21"/>
        <v>11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_xlfn.BINOM.INV($B$3,$B$4,A459)</f>
        <v>7</v>
      </c>
      <c r="M459" s="3">
        <f t="shared" ref="M459:M509" si="24">SMALL($B$10:$B$509,ROW()-9)</f>
        <v>11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9</v>
      </c>
      <c r="M460" s="3">
        <f t="shared" si="24"/>
        <v>11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6</v>
      </c>
      <c r="M461" s="3">
        <f t="shared" si="24"/>
        <v>11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4</v>
      </c>
      <c r="M462" s="3">
        <f t="shared" si="24"/>
        <v>11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8</v>
      </c>
      <c r="M463" s="3">
        <f t="shared" si="24"/>
        <v>11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7</v>
      </c>
      <c r="M464" s="3">
        <f t="shared" si="24"/>
        <v>11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6</v>
      </c>
      <c r="M465" s="3">
        <f t="shared" si="24"/>
        <v>11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7</v>
      </c>
      <c r="M466" s="3">
        <f t="shared" si="24"/>
        <v>11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8</v>
      </c>
      <c r="M467" s="3">
        <f t="shared" si="24"/>
        <v>11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9</v>
      </c>
      <c r="M468" s="3">
        <f t="shared" si="24"/>
        <v>11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7</v>
      </c>
      <c r="M469" s="3">
        <f t="shared" si="24"/>
        <v>11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8</v>
      </c>
      <c r="M470" s="3">
        <f t="shared" si="24"/>
        <v>11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6</v>
      </c>
      <c r="M471" s="3">
        <f t="shared" si="24"/>
        <v>11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7</v>
      </c>
      <c r="M472" s="3">
        <f t="shared" si="24"/>
        <v>11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8</v>
      </c>
      <c r="M473" s="3">
        <f t="shared" si="24"/>
        <v>11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8</v>
      </c>
      <c r="M474" s="3">
        <f t="shared" si="24"/>
        <v>12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9</v>
      </c>
      <c r="M475" s="3">
        <f t="shared" si="24"/>
        <v>12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5</v>
      </c>
      <c r="M476" s="3">
        <f t="shared" si="24"/>
        <v>12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15</v>
      </c>
      <c r="M477" s="3">
        <f t="shared" si="24"/>
        <v>12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5</v>
      </c>
      <c r="M478" s="3">
        <f t="shared" si="24"/>
        <v>12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8</v>
      </c>
      <c r="M479" s="3">
        <f t="shared" si="24"/>
        <v>12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6</v>
      </c>
      <c r="M480" s="3">
        <f t="shared" si="24"/>
        <v>12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11</v>
      </c>
      <c r="M481" s="3">
        <f t="shared" si="24"/>
        <v>12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9</v>
      </c>
      <c r="M482" s="3">
        <f t="shared" si="24"/>
        <v>12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14</v>
      </c>
      <c r="M483" s="3">
        <f t="shared" si="24"/>
        <v>12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4</v>
      </c>
      <c r="M484" s="3">
        <f t="shared" si="24"/>
        <v>12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9</v>
      </c>
      <c r="M485" s="3">
        <f t="shared" si="24"/>
        <v>12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9</v>
      </c>
      <c r="M486" s="3">
        <f t="shared" si="24"/>
        <v>12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10</v>
      </c>
      <c r="M487" s="3">
        <f t="shared" si="24"/>
        <v>12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10</v>
      </c>
      <c r="M488" s="3">
        <f t="shared" si="24"/>
        <v>12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7</v>
      </c>
      <c r="M489" s="3">
        <f t="shared" si="24"/>
        <v>12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6</v>
      </c>
      <c r="M490" s="3">
        <f t="shared" si="24"/>
        <v>12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10</v>
      </c>
      <c r="M491" s="3">
        <f t="shared" si="24"/>
        <v>12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9</v>
      </c>
      <c r="M492" s="3">
        <f t="shared" si="24"/>
        <v>12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7</v>
      </c>
      <c r="M493" s="3">
        <f t="shared" si="24"/>
        <v>12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6</v>
      </c>
      <c r="M494" s="3">
        <f t="shared" si="24"/>
        <v>12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7</v>
      </c>
      <c r="M495" s="3">
        <f t="shared" si="24"/>
        <v>12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9</v>
      </c>
      <c r="M496" s="3">
        <f t="shared" si="24"/>
        <v>12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11</v>
      </c>
      <c r="M497" s="3">
        <f t="shared" si="24"/>
        <v>13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5</v>
      </c>
      <c r="M498" s="3">
        <f t="shared" si="24"/>
        <v>13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7</v>
      </c>
      <c r="M499" s="3">
        <f t="shared" si="24"/>
        <v>13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8</v>
      </c>
      <c r="M500" s="3">
        <f t="shared" si="24"/>
        <v>13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2</v>
      </c>
      <c r="M501" s="3">
        <f t="shared" si="24"/>
        <v>13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4</v>
      </c>
      <c r="M502" s="3">
        <f t="shared" si="24"/>
        <v>13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7</v>
      </c>
      <c r="M503" s="3">
        <f t="shared" si="24"/>
        <v>14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10</v>
      </c>
      <c r="M504" s="3">
        <f t="shared" si="24"/>
        <v>14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12</v>
      </c>
      <c r="M505" s="3">
        <f t="shared" si="24"/>
        <v>15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8</v>
      </c>
      <c r="M506" s="3">
        <f t="shared" si="24"/>
        <v>15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5</v>
      </c>
      <c r="M507" s="3">
        <f t="shared" si="24"/>
        <v>16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7</v>
      </c>
      <c r="M508" s="3">
        <f t="shared" si="24"/>
        <v>17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6</v>
      </c>
      <c r="M509" s="3">
        <f t="shared" si="24"/>
        <v>18</v>
      </c>
      <c r="N509" s="2">
        <f t="shared" si="25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R509"/>
  <sheetViews>
    <sheetView zoomScaleNormal="100" workbookViewId="0"/>
  </sheetViews>
  <sheetFormatPr defaultRowHeight="15" x14ac:dyDescent="0.25"/>
  <cols>
    <col min="1" max="1" width="18.710937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28</v>
      </c>
      <c r="M2" s="4" t="s">
        <v>11</v>
      </c>
      <c r="N2" t="str">
        <f>"Empirical and Actual CDF of "&amp;B2</f>
        <v>Empirical and Actual CDF of ChiSquare Distribution</v>
      </c>
    </row>
    <row r="3" spans="1:18" x14ac:dyDescent="0.25">
      <c r="A3" t="s">
        <v>27</v>
      </c>
      <c r="B3">
        <v>2</v>
      </c>
      <c r="M3" s="4" t="s">
        <v>12</v>
      </c>
      <c r="N3" t="str">
        <f>"Actual PDF of "&amp;B2</f>
        <v>Actual PDF of ChiSquare Distribution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_xlfn.CHISQ.INV(A10,$B$3)</f>
        <v>4.0603451390938785</v>
      </c>
      <c r="M10" s="3">
        <f>SMALL($B$10:$B$509,ROW()-9)</f>
        <v>3.6477793776333645E-3</v>
      </c>
      <c r="N10" s="2">
        <f>(ROW()-9)/500</f>
        <v>2E-3</v>
      </c>
      <c r="P10" s="1">
        <v>0</v>
      </c>
      <c r="Q10" s="3">
        <f>_xlfn.CHISQ.DIST($P10,$B$3,TRUE)</f>
        <v>0</v>
      </c>
      <c r="R10" s="3">
        <f>_xlfn.CHISQ.DIST($P10,$B$3,FALSE)</f>
        <v>0.5</v>
      </c>
    </row>
    <row r="11" spans="1:18" x14ac:dyDescent="0.25">
      <c r="A11" s="3">
        <v>0.80370351111666505</v>
      </c>
      <c r="B11" s="3">
        <f t="shared" ref="B11:B74" si="0">_xlfn.CHISQ.INV(A11,$B$3)</f>
        <v>3.2562581286859049</v>
      </c>
      <c r="M11" s="3">
        <f t="shared" ref="M11:M74" si="1">SMALL($B$10:$B$509,ROW()-9)</f>
        <v>4.6605930848157935E-3</v>
      </c>
      <c r="N11" s="2">
        <f t="shared" ref="N11:N74" si="2">(ROW()-9)/500</f>
        <v>4.0000000000000001E-3</v>
      </c>
      <c r="P11" s="1">
        <v>1</v>
      </c>
      <c r="Q11" s="3">
        <f t="shared" ref="Q11:Q35" si="3">_xlfn.CHISQ.DIST($P11,$B$3,TRUE)</f>
        <v>0.39346934028736658</v>
      </c>
      <c r="R11" s="3">
        <f t="shared" ref="R11:R35" si="4">_xlfn.CHISQ.DIST($P11,$B$3,FALSE)</f>
        <v>0.30326532985631671</v>
      </c>
    </row>
    <row r="12" spans="1:18" x14ac:dyDescent="0.25">
      <c r="A12" s="3">
        <v>0.3808807659947977</v>
      </c>
      <c r="B12" s="3">
        <f t="shared" si="0"/>
        <v>0.95891480250449901</v>
      </c>
      <c r="M12" s="3">
        <f t="shared" si="1"/>
        <v>1.030914053072937E-2</v>
      </c>
      <c r="N12" s="2">
        <f t="shared" si="2"/>
        <v>6.0000000000000001E-3</v>
      </c>
      <c r="P12" s="1">
        <v>2</v>
      </c>
      <c r="Q12" s="3">
        <f t="shared" si="3"/>
        <v>0.63212055882855767</v>
      </c>
      <c r="R12" s="3">
        <f t="shared" si="4"/>
        <v>0.18393972058572117</v>
      </c>
    </row>
    <row r="13" spans="1:18" x14ac:dyDescent="0.25">
      <c r="A13" s="3">
        <v>0.9503415488096244</v>
      </c>
      <c r="B13" s="3">
        <f t="shared" si="0"/>
        <v>6.005173375322447</v>
      </c>
      <c r="M13" s="3">
        <f t="shared" si="1"/>
        <v>1.3146144826957137E-2</v>
      </c>
      <c r="N13" s="2">
        <f t="shared" si="2"/>
        <v>8.0000000000000002E-3</v>
      </c>
      <c r="P13" s="1">
        <v>3</v>
      </c>
      <c r="Q13" s="3">
        <f t="shared" si="3"/>
        <v>0.77686983985157021</v>
      </c>
      <c r="R13" s="3">
        <f t="shared" si="4"/>
        <v>0.11156508007421491</v>
      </c>
    </row>
    <row r="14" spans="1:18" x14ac:dyDescent="0.25">
      <c r="A14" s="3">
        <v>0.51847236779404993</v>
      </c>
      <c r="B14" s="3">
        <f t="shared" si="0"/>
        <v>1.4615833232631774</v>
      </c>
      <c r="M14" s="3">
        <f t="shared" si="1"/>
        <v>1.428466858438788E-2</v>
      </c>
      <c r="N14" s="2">
        <f t="shared" si="2"/>
        <v>0.01</v>
      </c>
      <c r="P14" s="1">
        <v>4</v>
      </c>
      <c r="Q14" s="3">
        <f t="shared" si="3"/>
        <v>0.8646647167633873</v>
      </c>
      <c r="R14" s="3">
        <f t="shared" si="4"/>
        <v>6.7667641618306337E-2</v>
      </c>
    </row>
    <row r="15" spans="1:18" x14ac:dyDescent="0.25">
      <c r="A15" s="3">
        <v>0.65227159680402391</v>
      </c>
      <c r="B15" s="3">
        <f t="shared" si="0"/>
        <v>2.1126671090080964</v>
      </c>
      <c r="M15" s="3">
        <f t="shared" si="1"/>
        <v>1.5344842613310492E-2</v>
      </c>
      <c r="N15" s="2">
        <f t="shared" si="2"/>
        <v>1.2E-2</v>
      </c>
      <c r="P15" s="1">
        <v>5</v>
      </c>
      <c r="Q15" s="3">
        <f t="shared" si="3"/>
        <v>0.91791500137610116</v>
      </c>
      <c r="R15" s="3">
        <f t="shared" si="4"/>
        <v>4.10424993119494E-2</v>
      </c>
    </row>
    <row r="16" spans="1:18" x14ac:dyDescent="0.25">
      <c r="A16" s="3">
        <v>0.92707658229893997</v>
      </c>
      <c r="B16" s="3">
        <f t="shared" si="0"/>
        <v>5.2366909221675373</v>
      </c>
      <c r="M16" s="3">
        <f t="shared" si="1"/>
        <v>1.5967612622581569E-2</v>
      </c>
      <c r="N16" s="2">
        <f t="shared" si="2"/>
        <v>1.4E-2</v>
      </c>
      <c r="P16" s="1">
        <v>6</v>
      </c>
      <c r="Q16" s="3">
        <f t="shared" si="3"/>
        <v>0.95021293163213605</v>
      </c>
      <c r="R16" s="3">
        <f t="shared" si="4"/>
        <v>2.4893534183931976E-2</v>
      </c>
    </row>
    <row r="17" spans="1:18" x14ac:dyDescent="0.25">
      <c r="A17" s="3">
        <v>0.41893568370525147</v>
      </c>
      <c r="B17" s="3">
        <f t="shared" si="0"/>
        <v>1.0857876579088965</v>
      </c>
      <c r="M17" s="3">
        <f t="shared" si="1"/>
        <v>1.6850778976974314E-2</v>
      </c>
      <c r="N17" s="2">
        <f t="shared" si="2"/>
        <v>1.6E-2</v>
      </c>
      <c r="P17" s="1">
        <v>7</v>
      </c>
      <c r="Q17" s="3">
        <f t="shared" si="3"/>
        <v>0.96980261657768152</v>
      </c>
      <c r="R17" s="3">
        <f t="shared" si="4"/>
        <v>1.509869171115925E-2</v>
      </c>
    </row>
    <row r="18" spans="1:18" x14ac:dyDescent="0.25">
      <c r="A18" s="3">
        <v>0.93105874808705191</v>
      </c>
      <c r="B18" s="3">
        <f t="shared" si="0"/>
        <v>5.3490011172031044</v>
      </c>
      <c r="M18" s="3">
        <f t="shared" si="1"/>
        <v>1.8999489053916921E-2</v>
      </c>
      <c r="N18" s="2">
        <f t="shared" si="2"/>
        <v>1.7999999999999999E-2</v>
      </c>
      <c r="P18" s="1">
        <v>8</v>
      </c>
      <c r="Q18" s="3">
        <f t="shared" si="3"/>
        <v>0.98168436111126578</v>
      </c>
      <c r="R18" s="3">
        <f t="shared" si="4"/>
        <v>9.1578194443670893E-3</v>
      </c>
    </row>
    <row r="19" spans="1:18" x14ac:dyDescent="0.25">
      <c r="A19" s="3">
        <v>0.26131711104089872</v>
      </c>
      <c r="B19" s="3">
        <f t="shared" si="0"/>
        <v>0.60577311687398694</v>
      </c>
      <c r="M19" s="3">
        <f t="shared" si="1"/>
        <v>2.3539690940930839E-2</v>
      </c>
      <c r="N19" s="2">
        <f t="shared" si="2"/>
        <v>0.02</v>
      </c>
      <c r="P19" s="1">
        <v>9</v>
      </c>
      <c r="Q19" s="3">
        <f t="shared" si="3"/>
        <v>0.98889100346175773</v>
      </c>
      <c r="R19" s="3">
        <f t="shared" si="4"/>
        <v>5.5544982691211539E-3</v>
      </c>
    </row>
    <row r="20" spans="1:18" x14ac:dyDescent="0.25">
      <c r="A20" s="3">
        <v>0.95271904078223668</v>
      </c>
      <c r="B20" s="3">
        <f t="shared" si="0"/>
        <v>6.1032952361326691</v>
      </c>
      <c r="M20" s="3">
        <f t="shared" si="1"/>
        <v>3.0164401658346097E-2</v>
      </c>
      <c r="N20" s="2">
        <f t="shared" si="2"/>
        <v>2.1999999999999999E-2</v>
      </c>
      <c r="P20" s="1">
        <v>10</v>
      </c>
      <c r="Q20" s="3">
        <f t="shared" si="3"/>
        <v>0.99326205300091452</v>
      </c>
      <c r="R20" s="3">
        <f t="shared" si="4"/>
        <v>3.3689734995427331E-3</v>
      </c>
    </row>
    <row r="21" spans="1:18" x14ac:dyDescent="0.25">
      <c r="A21" s="3">
        <v>4.2644314715029163E-2</v>
      </c>
      <c r="B21" s="3">
        <f t="shared" si="0"/>
        <v>8.7160579231596771E-2</v>
      </c>
      <c r="M21" s="3">
        <f t="shared" si="1"/>
        <v>3.2478486405489698E-2</v>
      </c>
      <c r="N21" s="2">
        <f t="shared" si="2"/>
        <v>2.4E-2</v>
      </c>
      <c r="P21" s="1">
        <v>11</v>
      </c>
      <c r="Q21" s="3">
        <f t="shared" si="3"/>
        <v>0.99591322856153597</v>
      </c>
      <c r="R21" s="3">
        <f t="shared" si="4"/>
        <v>2.0433857192320337E-3</v>
      </c>
    </row>
    <row r="22" spans="1:18" x14ac:dyDescent="0.25">
      <c r="A22" s="3">
        <v>0.57846848943068352</v>
      </c>
      <c r="B22" s="3">
        <f t="shared" si="0"/>
        <v>1.7277214923258208</v>
      </c>
      <c r="M22" s="3">
        <f t="shared" si="1"/>
        <v>3.6151636015209716E-2</v>
      </c>
      <c r="N22" s="2">
        <f t="shared" si="2"/>
        <v>2.5999999999999999E-2</v>
      </c>
      <c r="P22" s="1">
        <v>12</v>
      </c>
      <c r="Q22" s="3">
        <f t="shared" si="3"/>
        <v>0.99752124782333362</v>
      </c>
      <c r="R22" s="3">
        <f t="shared" si="4"/>
        <v>1.2393760883331792E-3</v>
      </c>
    </row>
    <row r="23" spans="1:18" x14ac:dyDescent="0.25">
      <c r="A23" s="3">
        <v>0.97559378688429332</v>
      </c>
      <c r="B23" s="3">
        <f t="shared" si="0"/>
        <v>7.425835086415157</v>
      </c>
      <c r="M23" s="3">
        <f t="shared" si="1"/>
        <v>3.840022746548398E-2</v>
      </c>
      <c r="N23" s="2">
        <f t="shared" si="2"/>
        <v>2.8000000000000001E-2</v>
      </c>
      <c r="P23" s="1">
        <v>13</v>
      </c>
      <c r="Q23" s="3">
        <f t="shared" si="3"/>
        <v>0.99849656080702243</v>
      </c>
      <c r="R23" s="3">
        <f t="shared" si="4"/>
        <v>7.5171959648878618E-4</v>
      </c>
    </row>
    <row r="24" spans="1:18" x14ac:dyDescent="0.25">
      <c r="A24" s="3">
        <v>0.16627108516733247</v>
      </c>
      <c r="B24" s="3">
        <f t="shared" si="0"/>
        <v>0.36369394325622145</v>
      </c>
      <c r="M24" s="3">
        <f t="shared" si="1"/>
        <v>4.2466547836549233E-2</v>
      </c>
      <c r="N24" s="2">
        <f t="shared" si="2"/>
        <v>0.03</v>
      </c>
      <c r="P24" s="1">
        <v>14</v>
      </c>
      <c r="Q24" s="3">
        <f t="shared" si="3"/>
        <v>0.99908811803444553</v>
      </c>
      <c r="R24" s="3">
        <f t="shared" si="4"/>
        <v>4.5594098277725801E-4</v>
      </c>
    </row>
    <row r="25" spans="1:18" x14ac:dyDescent="0.25">
      <c r="A25" s="3">
        <v>0.84896286188672121</v>
      </c>
      <c r="B25" s="3">
        <f t="shared" si="0"/>
        <v>3.7804590492746981</v>
      </c>
      <c r="M25" s="3">
        <f t="shared" si="1"/>
        <v>4.9721025851907102E-2</v>
      </c>
      <c r="N25" s="2">
        <f t="shared" si="2"/>
        <v>3.2000000000000001E-2</v>
      </c>
      <c r="P25" s="1">
        <v>15</v>
      </c>
      <c r="Q25" s="3">
        <f t="shared" si="3"/>
        <v>0.99944691562985222</v>
      </c>
      <c r="R25" s="3">
        <f t="shared" si="4"/>
        <v>2.7654218507391676E-4</v>
      </c>
    </row>
    <row r="26" spans="1:18" x14ac:dyDescent="0.25">
      <c r="A26" s="3">
        <v>0.93837866503003964</v>
      </c>
      <c r="B26" s="3">
        <f t="shared" si="0"/>
        <v>5.5734942429839389</v>
      </c>
      <c r="M26" s="3">
        <f t="shared" si="1"/>
        <v>5.3203382130458055E-2</v>
      </c>
      <c r="N26" s="2">
        <f t="shared" si="2"/>
        <v>3.4000000000000002E-2</v>
      </c>
      <c r="P26" s="1">
        <v>16</v>
      </c>
      <c r="Q26" s="3">
        <f t="shared" si="3"/>
        <v>0.99966453737209748</v>
      </c>
      <c r="R26" s="3">
        <f t="shared" si="4"/>
        <v>1.6773131395125587E-4</v>
      </c>
    </row>
    <row r="27" spans="1:18" x14ac:dyDescent="0.25">
      <c r="A27" s="3">
        <v>0.80838568614076844</v>
      </c>
      <c r="B27" s="3">
        <f t="shared" si="0"/>
        <v>3.3045414184921578</v>
      </c>
      <c r="M27" s="3">
        <f t="shared" si="1"/>
        <v>5.7677003179267022E-2</v>
      </c>
      <c r="N27" s="2">
        <f t="shared" si="2"/>
        <v>3.5999999999999997E-2</v>
      </c>
      <c r="P27" s="1">
        <v>17</v>
      </c>
      <c r="Q27" s="3">
        <f t="shared" si="3"/>
        <v>0.99979653163098936</v>
      </c>
      <c r="R27" s="3">
        <f>_xlfn.CHISQ.DIST($P27,$B$3,FALSE)</f>
        <v>1.0173418450532208E-4</v>
      </c>
    </row>
    <row r="28" spans="1:18" x14ac:dyDescent="0.25">
      <c r="A28" s="3">
        <v>0.31607636069847833</v>
      </c>
      <c r="B28" s="3">
        <f t="shared" si="0"/>
        <v>0.75981801207937938</v>
      </c>
      <c r="M28" s="3">
        <f t="shared" si="1"/>
        <v>6.593705947728587E-2</v>
      </c>
      <c r="N28" s="2">
        <f t="shared" si="2"/>
        <v>3.7999999999999999E-2</v>
      </c>
      <c r="P28" s="1">
        <v>18</v>
      </c>
      <c r="Q28" s="3">
        <f t="shared" si="3"/>
        <v>0.99987659019591335</v>
      </c>
      <c r="R28" s="3">
        <f t="shared" si="4"/>
        <v>6.1704902043339781E-5</v>
      </c>
    </row>
    <row r="29" spans="1:18" x14ac:dyDescent="0.25">
      <c r="A29" s="3">
        <v>0.87256435728314374</v>
      </c>
      <c r="B29" s="3">
        <f t="shared" si="0"/>
        <v>4.1202876096488721</v>
      </c>
      <c r="M29" s="3">
        <f t="shared" si="1"/>
        <v>6.6937264140823002E-2</v>
      </c>
      <c r="N29" s="2">
        <f t="shared" si="2"/>
        <v>0.04</v>
      </c>
      <c r="P29" s="1">
        <v>19</v>
      </c>
      <c r="Q29" s="3">
        <f t="shared" si="3"/>
        <v>0.99992514817011235</v>
      </c>
      <c r="R29" s="3">
        <f t="shared" si="4"/>
        <v>3.7425914943850299E-5</v>
      </c>
    </row>
    <row r="30" spans="1:18" x14ac:dyDescent="0.25">
      <c r="A30" s="3">
        <v>0.71257858330193768</v>
      </c>
      <c r="B30" s="3">
        <f t="shared" si="0"/>
        <v>2.493611578662394</v>
      </c>
      <c r="M30" s="3">
        <f t="shared" si="1"/>
        <v>7.1573616747706528E-2</v>
      </c>
      <c r="N30" s="2">
        <f t="shared" si="2"/>
        <v>4.2000000000000003E-2</v>
      </c>
      <c r="P30" s="1">
        <v>20</v>
      </c>
      <c r="Q30" s="3">
        <f t="shared" si="3"/>
        <v>0.99995460007023751</v>
      </c>
      <c r="R30" s="3">
        <f t="shared" si="4"/>
        <v>2.269996488124243E-5</v>
      </c>
    </row>
    <row r="31" spans="1:18" x14ac:dyDescent="0.25">
      <c r="A31" s="3">
        <v>0.74241797611835592</v>
      </c>
      <c r="B31" s="3">
        <f t="shared" si="0"/>
        <v>2.712834140510084</v>
      </c>
      <c r="M31" s="3">
        <f t="shared" si="1"/>
        <v>7.2040921238330807E-2</v>
      </c>
      <c r="N31" s="2">
        <f t="shared" si="2"/>
        <v>4.3999999999999997E-2</v>
      </c>
      <c r="P31" s="1">
        <v>21</v>
      </c>
      <c r="Q31" s="3">
        <f t="shared" si="3"/>
        <v>0.99997246355065028</v>
      </c>
      <c r="R31" s="3">
        <f t="shared" si="4"/>
        <v>1.3768224674873576E-5</v>
      </c>
    </row>
    <row r="32" spans="1:18" x14ac:dyDescent="0.25">
      <c r="A32" s="3">
        <v>0.87177467579397128</v>
      </c>
      <c r="B32" s="3">
        <f t="shared" si="0"/>
        <v>4.1079324345897632</v>
      </c>
      <c r="M32" s="3">
        <f t="shared" si="1"/>
        <v>7.2292211036200524E-2</v>
      </c>
      <c r="N32" s="2">
        <f t="shared" si="2"/>
        <v>4.5999999999999999E-2</v>
      </c>
      <c r="P32" s="1">
        <v>22</v>
      </c>
      <c r="Q32" s="3">
        <f t="shared" si="3"/>
        <v>0.99998329829920973</v>
      </c>
      <c r="R32" s="3">
        <f t="shared" si="4"/>
        <v>8.3508503951228313E-6</v>
      </c>
    </row>
    <row r="33" spans="1:18" x14ac:dyDescent="0.25">
      <c r="A33" s="3">
        <v>0.91646023777399177</v>
      </c>
      <c r="B33" s="3">
        <f t="shared" si="0"/>
        <v>4.9648651322928217</v>
      </c>
      <c r="M33" s="3">
        <f t="shared" si="1"/>
        <v>7.7913668077910461E-2</v>
      </c>
      <c r="N33" s="2">
        <f t="shared" si="2"/>
        <v>4.8000000000000001E-2</v>
      </c>
      <c r="P33" s="1">
        <v>23</v>
      </c>
      <c r="Q33" s="3">
        <f t="shared" si="3"/>
        <v>0.99998986990640137</v>
      </c>
      <c r="R33" s="3">
        <f t="shared" si="4"/>
        <v>5.0650467993153544E-6</v>
      </c>
    </row>
    <row r="34" spans="1:18" x14ac:dyDescent="0.25">
      <c r="A34" s="3">
        <v>0.54212293409943813</v>
      </c>
      <c r="B34" s="3">
        <f t="shared" si="0"/>
        <v>1.5623090919239966</v>
      </c>
      <c r="M34" s="3">
        <f t="shared" si="1"/>
        <v>7.8090724578297022E-2</v>
      </c>
      <c r="N34" s="2">
        <f t="shared" si="2"/>
        <v>0.05</v>
      </c>
      <c r="P34" s="1">
        <v>24</v>
      </c>
      <c r="Q34" s="3">
        <f t="shared" si="3"/>
        <v>0.99999385578764666</v>
      </c>
      <c r="R34" s="3">
        <f t="shared" si="4"/>
        <v>3.0721061766641045E-6</v>
      </c>
    </row>
    <row r="35" spans="1:18" x14ac:dyDescent="0.25">
      <c r="A35" s="3">
        <v>0.23482935813924244</v>
      </c>
      <c r="B35" s="3">
        <f t="shared" si="0"/>
        <v>0.53531281754834403</v>
      </c>
      <c r="M35" s="3">
        <f t="shared" si="1"/>
        <v>7.8427698891275377E-2</v>
      </c>
      <c r="N35" s="2">
        <f t="shared" si="2"/>
        <v>5.1999999999999998E-2</v>
      </c>
      <c r="P35" s="1">
        <v>25</v>
      </c>
      <c r="Q35" s="3">
        <f t="shared" si="3"/>
        <v>0.99999627334682795</v>
      </c>
      <c r="R35" s="3">
        <f t="shared" si="4"/>
        <v>1.8633265860393359E-6</v>
      </c>
    </row>
    <row r="36" spans="1:18" x14ac:dyDescent="0.25">
      <c r="A36" s="3">
        <v>0.47642801425394399</v>
      </c>
      <c r="B36" s="3">
        <f t="shared" si="0"/>
        <v>1.2941614990730603</v>
      </c>
      <c r="M36" s="3">
        <f t="shared" si="1"/>
        <v>8.0725817484145868E-2</v>
      </c>
      <c r="N36" s="2">
        <f t="shared" si="2"/>
        <v>5.3999999999999999E-2</v>
      </c>
    </row>
    <row r="37" spans="1:18" x14ac:dyDescent="0.25">
      <c r="A37" s="3">
        <v>0.54003511452990915</v>
      </c>
      <c r="B37" s="3">
        <f t="shared" si="0"/>
        <v>1.5532102566946344</v>
      </c>
      <c r="M37" s="3">
        <f t="shared" si="1"/>
        <v>8.6191053545019505E-2</v>
      </c>
      <c r="N37" s="2">
        <f t="shared" si="2"/>
        <v>5.6000000000000001E-2</v>
      </c>
    </row>
    <row r="38" spans="1:18" x14ac:dyDescent="0.25">
      <c r="A38" s="3">
        <v>0.60528375902967457</v>
      </c>
      <c r="B38" s="3">
        <f t="shared" si="0"/>
        <v>1.8591762990558789</v>
      </c>
      <c r="M38" s="3">
        <f t="shared" si="1"/>
        <v>8.7160579231596771E-2</v>
      </c>
      <c r="N38" s="2">
        <f t="shared" si="2"/>
        <v>5.8000000000000003E-2</v>
      </c>
    </row>
    <row r="39" spans="1:18" x14ac:dyDescent="0.25">
      <c r="A39" s="3">
        <v>0.68538081693776887</v>
      </c>
      <c r="B39" s="3">
        <f t="shared" si="0"/>
        <v>2.3127846283535458</v>
      </c>
      <c r="M39" s="3">
        <f t="shared" si="1"/>
        <v>8.8521898395172813E-2</v>
      </c>
      <c r="N39" s="2">
        <f t="shared" si="2"/>
        <v>0.06</v>
      </c>
    </row>
    <row r="40" spans="1:18" x14ac:dyDescent="0.25">
      <c r="A40" s="3">
        <v>0.4164122845200019</v>
      </c>
      <c r="B40" s="3">
        <f t="shared" si="0"/>
        <v>1.0771210242190881</v>
      </c>
      <c r="M40" s="3">
        <f t="shared" si="1"/>
        <v>9.1150189636293219E-2</v>
      </c>
      <c r="N40" s="2">
        <f t="shared" si="2"/>
        <v>6.2E-2</v>
      </c>
    </row>
    <row r="41" spans="1:18" x14ac:dyDescent="0.25">
      <c r="A41" s="3">
        <v>0.15684675948619664</v>
      </c>
      <c r="B41" s="3">
        <f t="shared" si="0"/>
        <v>0.34121311506266733</v>
      </c>
      <c r="M41" s="3">
        <f t="shared" si="1"/>
        <v>9.6795383438979476E-2</v>
      </c>
      <c r="N41" s="2">
        <f t="shared" si="2"/>
        <v>6.4000000000000001E-2</v>
      </c>
    </row>
    <row r="42" spans="1:18" x14ac:dyDescent="0.25">
      <c r="A42" s="3">
        <v>0.70868817801317463</v>
      </c>
      <c r="B42" s="3">
        <f t="shared" si="0"/>
        <v>2.4667220645893302</v>
      </c>
      <c r="M42" s="3">
        <f t="shared" si="1"/>
        <v>0.10011037102414709</v>
      </c>
      <c r="N42" s="2">
        <f t="shared" si="2"/>
        <v>6.6000000000000003E-2</v>
      </c>
    </row>
    <row r="43" spans="1:18" x14ac:dyDescent="0.25">
      <c r="A43" s="3">
        <v>0.62568661441087714</v>
      </c>
      <c r="B43" s="3">
        <f t="shared" si="0"/>
        <v>1.965323806103523</v>
      </c>
      <c r="M43" s="3">
        <f t="shared" si="1"/>
        <v>0.11095815760697103</v>
      </c>
      <c r="N43" s="2">
        <f t="shared" si="2"/>
        <v>6.8000000000000005E-2</v>
      </c>
    </row>
    <row r="44" spans="1:18" x14ac:dyDescent="0.25">
      <c r="A44" s="3">
        <v>0.55196478527245951</v>
      </c>
      <c r="B44" s="3">
        <f t="shared" si="0"/>
        <v>1.6057668907075249</v>
      </c>
      <c r="M44" s="3">
        <f t="shared" si="1"/>
        <v>0.11275985594743333</v>
      </c>
      <c r="N44" s="2">
        <f t="shared" si="2"/>
        <v>7.0000000000000007E-2</v>
      </c>
    </row>
    <row r="45" spans="1:18" x14ac:dyDescent="0.25">
      <c r="A45" s="3">
        <v>0.80511398151111802</v>
      </c>
      <c r="B45" s="3">
        <f t="shared" si="0"/>
        <v>3.2706808237739473</v>
      </c>
      <c r="M45" s="3">
        <f t="shared" si="1"/>
        <v>0.13963637183392888</v>
      </c>
      <c r="N45" s="2">
        <f t="shared" si="2"/>
        <v>7.1999999999999995E-2</v>
      </c>
    </row>
    <row r="46" spans="1:18" x14ac:dyDescent="0.25">
      <c r="A46" s="3">
        <v>7.6430634123270114E-3</v>
      </c>
      <c r="B46" s="3">
        <f t="shared" si="0"/>
        <v>1.5344842613310492E-2</v>
      </c>
      <c r="M46" s="3">
        <f t="shared" si="1"/>
        <v>0.1447782582328366</v>
      </c>
      <c r="N46" s="2">
        <f t="shared" si="2"/>
        <v>7.3999999999999996E-2</v>
      </c>
    </row>
    <row r="47" spans="1:18" x14ac:dyDescent="0.25">
      <c r="A47" s="3">
        <v>0.88130097221461057</v>
      </c>
      <c r="B47" s="3">
        <f t="shared" si="0"/>
        <v>4.2623283358382027</v>
      </c>
      <c r="M47" s="3">
        <f t="shared" si="1"/>
        <v>0.15592493689036802</v>
      </c>
      <c r="N47" s="2">
        <f t="shared" si="2"/>
        <v>7.5999999999999998E-2</v>
      </c>
    </row>
    <row r="48" spans="1:18" x14ac:dyDescent="0.25">
      <c r="A48" s="3">
        <v>0.63293025338940956</v>
      </c>
      <c r="B48" s="3">
        <f t="shared" si="0"/>
        <v>2.0044068074468306</v>
      </c>
      <c r="M48" s="3">
        <f t="shared" si="1"/>
        <v>0.15703103100374552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0.17849931908980612</v>
      </c>
      <c r="M49" s="3">
        <f t="shared" si="1"/>
        <v>0.15849189233169311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1.9916878071644271</v>
      </c>
      <c r="M50" s="3">
        <f t="shared" si="1"/>
        <v>0.16216170599750726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0.66802606452968305</v>
      </c>
      <c r="M51" s="3">
        <f t="shared" si="1"/>
        <v>0.17325356532083497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1.6636377171950629</v>
      </c>
      <c r="M52" s="3">
        <f t="shared" si="1"/>
        <v>0.17849931908980612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4.4042604629811075</v>
      </c>
      <c r="M53" s="3">
        <f t="shared" si="1"/>
        <v>0.18386143651679279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0.38534792450332739</v>
      </c>
      <c r="M54" s="3">
        <f t="shared" si="1"/>
        <v>0.18611957782260269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2.2256992310997621</v>
      </c>
      <c r="M55" s="3">
        <f t="shared" si="1"/>
        <v>0.18614934358667495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0.22145417345824583</v>
      </c>
      <c r="M56" s="3">
        <f t="shared" si="1"/>
        <v>0.18782945270118556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4.9721025851907102E-2</v>
      </c>
      <c r="M57" s="3">
        <f t="shared" si="1"/>
        <v>0.1906417326668704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0.97476797946669635</v>
      </c>
      <c r="M58" s="3">
        <f t="shared" si="1"/>
        <v>0.19514053113417162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1.3420079015347222</v>
      </c>
      <c r="M59" s="3">
        <f t="shared" si="1"/>
        <v>0.21046701939333429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1.5909405596373936</v>
      </c>
      <c r="M60" s="3">
        <f t="shared" si="1"/>
        <v>0.21411328867376864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0.27242430130140527</v>
      </c>
      <c r="M61" s="3">
        <f t="shared" si="1"/>
        <v>0.2178685040534869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1.0806748742064598</v>
      </c>
      <c r="M62" s="3">
        <f t="shared" si="1"/>
        <v>0.2196899904907661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4.7845162645847701</v>
      </c>
      <c r="M63" s="3">
        <f t="shared" si="1"/>
        <v>0.22145417345824583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1.8580779514632197</v>
      </c>
      <c r="M64" s="3">
        <f t="shared" si="1"/>
        <v>0.23231972191632902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0.23758544869044274</v>
      </c>
      <c r="M65" s="3">
        <f t="shared" si="1"/>
        <v>0.23405241306671876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0.59023023821550435</v>
      </c>
      <c r="M66" s="3">
        <f t="shared" si="1"/>
        <v>0.23622885447469102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5.2501529855293292</v>
      </c>
      <c r="M67" s="3">
        <f t="shared" si="1"/>
        <v>0.23758544869044274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1.0415928609682363</v>
      </c>
      <c r="M68" s="3">
        <f t="shared" si="1"/>
        <v>0.24437305284599578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1.4280187161127971</v>
      </c>
      <c r="M69" s="3">
        <f t="shared" si="1"/>
        <v>0.24500496391062948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0.72909601832756332</v>
      </c>
      <c r="M70" s="3">
        <f t="shared" si="1"/>
        <v>0.24959571024669264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0.51549074257007266</v>
      </c>
      <c r="M71" s="3">
        <f t="shared" si="1"/>
        <v>0.25049624759876832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1.3112067954460846</v>
      </c>
      <c r="M72" s="3">
        <f t="shared" si="1"/>
        <v>0.25600375100339912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1.9490742483746537</v>
      </c>
      <c r="M73" s="3">
        <f t="shared" si="1"/>
        <v>0.26770653910803921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0.46264180490930856</v>
      </c>
      <c r="M74" s="3">
        <f t="shared" si="1"/>
        <v>0.26840723324773758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_xlfn.CHISQ.INV(A75,$B$3)</f>
        <v>0.27392912221569338</v>
      </c>
      <c r="M75" s="3">
        <f t="shared" ref="M75:M138" si="6">SMALL($B$10:$B$509,ROW()-9)</f>
        <v>0.27242430130140527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6.1736590499490926</v>
      </c>
      <c r="M76" s="3">
        <f t="shared" si="6"/>
        <v>0.27392912221569338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2.1634970687404831</v>
      </c>
      <c r="M77" s="3">
        <f t="shared" si="6"/>
        <v>0.27508879580395029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2.615867573381883</v>
      </c>
      <c r="M78" s="3">
        <f t="shared" si="6"/>
        <v>0.28219349156334883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0.85614200827709075</v>
      </c>
      <c r="M79" s="3">
        <f t="shared" si="6"/>
        <v>0.28473247974328081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0.24959571024669264</v>
      </c>
      <c r="M80" s="3">
        <f t="shared" si="6"/>
        <v>0.28598321602460725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1.8390431732247112</v>
      </c>
      <c r="M81" s="3">
        <f t="shared" si="6"/>
        <v>0.30372023775404283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0.36736979003280412</v>
      </c>
      <c r="M82" s="3">
        <f t="shared" si="6"/>
        <v>0.31551020979309363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3.1024137086890931</v>
      </c>
      <c r="M83" s="3">
        <f t="shared" si="6"/>
        <v>0.31679777716948537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0.76091852467176668</v>
      </c>
      <c r="M84" s="3">
        <f t="shared" si="6"/>
        <v>0.33524139455489688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1.2170781559665786</v>
      </c>
      <c r="M85" s="3">
        <f t="shared" si="6"/>
        <v>0.34121311506266733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1.6321625052013384</v>
      </c>
      <c r="M86" s="3">
        <f t="shared" si="6"/>
        <v>0.34229802199154991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1.0331061480275496</v>
      </c>
      <c r="M87" s="3">
        <f t="shared" si="6"/>
        <v>0.34686481174781469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0.2196899904907661</v>
      </c>
      <c r="M88" s="3">
        <f t="shared" si="6"/>
        <v>0.34802007778180089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4.4472384734752266</v>
      </c>
      <c r="M89" s="3">
        <f t="shared" si="6"/>
        <v>0.34998537217665049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8.8521898395172813E-2</v>
      </c>
      <c r="M90" s="3">
        <f t="shared" si="6"/>
        <v>0.36157398102567956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1.6728602313630636</v>
      </c>
      <c r="M91" s="3">
        <f t="shared" si="6"/>
        <v>0.36369394325622145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1.0640949571215732</v>
      </c>
      <c r="M92" s="3">
        <f t="shared" si="6"/>
        <v>0.36736979003280412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0.68971223459477082</v>
      </c>
      <c r="M93" s="3">
        <f t="shared" si="6"/>
        <v>0.36895591616560325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0.25600375100339912</v>
      </c>
      <c r="M94" s="3">
        <f t="shared" si="6"/>
        <v>0.3710265201393691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0.28598321602460725</v>
      </c>
      <c r="M95" s="3">
        <f t="shared" si="6"/>
        <v>0.38534792450332739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0.16216170599750726</v>
      </c>
      <c r="M96" s="3">
        <f t="shared" si="6"/>
        <v>0.38934998994932146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4.1305700104835488</v>
      </c>
      <c r="M97" s="3">
        <f t="shared" si="6"/>
        <v>0.4046760961971409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0.45744214161464003</v>
      </c>
      <c r="M98" s="3">
        <f t="shared" si="6"/>
        <v>0.40751204625057807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1.2758604581076751</v>
      </c>
      <c r="M99" s="3">
        <f t="shared" si="6"/>
        <v>0.41913979145333075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3.3136316730952844</v>
      </c>
      <c r="M100" s="3">
        <f t="shared" si="6"/>
        <v>0.43241557985959228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3.5579347805170674</v>
      </c>
      <c r="M101" s="3">
        <f t="shared" si="6"/>
        <v>0.44630971688581156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3.7049910195327489</v>
      </c>
      <c r="M102" s="3">
        <f t="shared" si="6"/>
        <v>0.45371548208237639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1.4936028401764683</v>
      </c>
      <c r="M103" s="3">
        <f t="shared" si="6"/>
        <v>0.45744214161464003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1.1997315289229979</v>
      </c>
      <c r="M104" s="3">
        <f t="shared" si="6"/>
        <v>0.46264180490930856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0.60351188986449034</v>
      </c>
      <c r="M105" s="3">
        <f t="shared" si="6"/>
        <v>0.47146395816562553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0.59037940005269596</v>
      </c>
      <c r="M106" s="3">
        <f t="shared" si="6"/>
        <v>0.47203512095442601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1.9396849354562613</v>
      </c>
      <c r="M107" s="3">
        <f t="shared" si="6"/>
        <v>0.47623920084048943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1.6543987790488721</v>
      </c>
      <c r="M108" s="3">
        <f t="shared" si="6"/>
        <v>0.48355272694605911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0.69171351088743938</v>
      </c>
      <c r="M109" s="3">
        <f t="shared" si="6"/>
        <v>0.49828483795135403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1.297146020156368</v>
      </c>
      <c r="M110" s="3">
        <f t="shared" si="6"/>
        <v>0.50344458157464689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0.90643081660070635</v>
      </c>
      <c r="M111" s="3">
        <f t="shared" si="6"/>
        <v>0.51549074257007266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4.0120888821943357</v>
      </c>
      <c r="M112" s="3">
        <f t="shared" si="6"/>
        <v>0.52709003953093247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0.34998537217665049</v>
      </c>
      <c r="M113" s="3">
        <f t="shared" si="6"/>
        <v>0.53531281754834403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4.2482975579279891</v>
      </c>
      <c r="M114" s="3">
        <f t="shared" si="6"/>
        <v>0.54049735390613562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2.3539690940930839E-2</v>
      </c>
      <c r="M115" s="3">
        <f t="shared" si="6"/>
        <v>0.54277881673972528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9.1150189636293219E-2</v>
      </c>
      <c r="M116" s="3">
        <f t="shared" si="6"/>
        <v>0.54912068980258932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1.5498289036801647</v>
      </c>
      <c r="M117" s="3">
        <f t="shared" si="6"/>
        <v>0.55434234318362618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0.56183912659595159</v>
      </c>
      <c r="M118" s="3">
        <f t="shared" si="6"/>
        <v>0.55931367099980012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0.30372023775404283</v>
      </c>
      <c r="M119" s="3">
        <f t="shared" si="6"/>
        <v>0.5598802290024999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0.59683697837672289</v>
      </c>
      <c r="M120" s="3">
        <f t="shared" si="6"/>
        <v>0.55994488631046779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8.0725817484145868E-2</v>
      </c>
      <c r="M121" s="3">
        <f t="shared" si="6"/>
        <v>0.56183912659595159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1.9218218243788134</v>
      </c>
      <c r="M122" s="3">
        <f t="shared" si="6"/>
        <v>0.57441089387884015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0.64867680579216092</v>
      </c>
      <c r="M123" s="3">
        <f t="shared" si="6"/>
        <v>0.58461973892631736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5.299562029413166</v>
      </c>
      <c r="M124" s="3">
        <f t="shared" si="6"/>
        <v>0.58630114877382178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1.9906914207619539</v>
      </c>
      <c r="M125" s="3">
        <f t="shared" si="6"/>
        <v>0.58690853502099471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3.2393789737606524</v>
      </c>
      <c r="M126" s="3">
        <f t="shared" si="6"/>
        <v>0.59023023821550435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0.15849189233169311</v>
      </c>
      <c r="M127" s="3">
        <f t="shared" si="6"/>
        <v>0.59037940005269596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1.9092231833633495</v>
      </c>
      <c r="M128" s="3">
        <f t="shared" si="6"/>
        <v>0.59683697837672289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0.28473247974328081</v>
      </c>
      <c r="M129" s="3">
        <f t="shared" si="6"/>
        <v>0.60244332513229859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6.9506522430931543</v>
      </c>
      <c r="M130" s="3">
        <f t="shared" si="6"/>
        <v>0.60351188986449034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1.2326052891340114</v>
      </c>
      <c r="M131" s="3">
        <f t="shared" si="6"/>
        <v>0.60577311687398694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4.7572460897380617</v>
      </c>
      <c r="M132" s="3">
        <f t="shared" si="6"/>
        <v>0.60942270600968429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0.77419338362591794</v>
      </c>
      <c r="M133" s="3">
        <f t="shared" si="6"/>
        <v>0.62020210654639107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0.75061608468397423</v>
      </c>
      <c r="M134" s="3">
        <f t="shared" si="6"/>
        <v>0.63192780278676119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2.6919842644298542</v>
      </c>
      <c r="M135" s="3">
        <f t="shared" si="6"/>
        <v>0.63326605532082381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0.72178736597600268</v>
      </c>
      <c r="M136" s="3">
        <f t="shared" si="6"/>
        <v>0.64773140883503533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14.014442243504041</v>
      </c>
      <c r="M137" s="3">
        <f t="shared" si="6"/>
        <v>0.64867680579216092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3.9004686090792151</v>
      </c>
      <c r="M138" s="3">
        <f t="shared" si="6"/>
        <v>0.65196798386101018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_xlfn.CHISQ.INV(A139,$B$3)</f>
        <v>17.041661479126958</v>
      </c>
      <c r="M139" s="3">
        <f t="shared" ref="M139:M202" si="9">SMALL($B$10:$B$509,ROW()-9)</f>
        <v>0.66131056678455813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2.1370838880714418</v>
      </c>
      <c r="M140" s="3">
        <f t="shared" si="9"/>
        <v>0.66304689657886606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3.0681144384090895</v>
      </c>
      <c r="M141" s="3">
        <f t="shared" si="9"/>
        <v>0.66358775728899466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0.94047169180570056</v>
      </c>
      <c r="M142" s="3">
        <f t="shared" si="9"/>
        <v>0.6646992678508441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0.27508879580395029</v>
      </c>
      <c r="M143" s="3">
        <f t="shared" si="9"/>
        <v>0.66474584483133314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2.4191862416064969</v>
      </c>
      <c r="M144" s="3">
        <f t="shared" si="9"/>
        <v>0.6649019855684446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0.6646992678508441</v>
      </c>
      <c r="M145" s="3">
        <f t="shared" si="9"/>
        <v>0.66659768277255382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0.26770653910803921</v>
      </c>
      <c r="M146" s="3">
        <f t="shared" si="9"/>
        <v>0.66802606452968305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7.2292211036200524E-2</v>
      </c>
      <c r="M147" s="3">
        <f t="shared" si="9"/>
        <v>0.67372068794976148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4.0443078827823387</v>
      </c>
      <c r="M148" s="3">
        <f t="shared" si="9"/>
        <v>0.68426970928222608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1.8067331559637894</v>
      </c>
      <c r="M149" s="3">
        <f t="shared" si="9"/>
        <v>0.68971223459477082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0.64773140883503533</v>
      </c>
      <c r="M150" s="3">
        <f t="shared" si="9"/>
        <v>0.68976334244963067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1.2011092745433727</v>
      </c>
      <c r="M151" s="3">
        <f t="shared" si="9"/>
        <v>0.69064581534377745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1.4917810555447515</v>
      </c>
      <c r="M152" s="3">
        <f t="shared" si="9"/>
        <v>0.69171351088743938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0.55994488631046779</v>
      </c>
      <c r="M153" s="3">
        <f t="shared" si="9"/>
        <v>0.71299629847401325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2.6328679477541734</v>
      </c>
      <c r="M154" s="3">
        <f t="shared" si="9"/>
        <v>0.72178736597600268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1.428466858438788E-2</v>
      </c>
      <c r="M155" s="3">
        <f t="shared" si="9"/>
        <v>0.72909601832756332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2.9767847184925071</v>
      </c>
      <c r="M156" s="3">
        <f t="shared" si="9"/>
        <v>0.7382225471508661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3.7457036852413563</v>
      </c>
      <c r="M157" s="3">
        <f t="shared" si="9"/>
        <v>0.74268679564377171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3.2424442812536274</v>
      </c>
      <c r="M158" s="3">
        <f t="shared" si="9"/>
        <v>0.75061608468397423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1.6790023961046661</v>
      </c>
      <c r="M159" s="3">
        <f t="shared" si="9"/>
        <v>0.75981801207937938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1.5967612622581569E-2</v>
      </c>
      <c r="M160" s="3">
        <f t="shared" si="9"/>
        <v>0.76011597607484715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2.7613778835263014</v>
      </c>
      <c r="M161" s="3">
        <f t="shared" si="9"/>
        <v>0.76091852467176668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2.4114212492512683</v>
      </c>
      <c r="M162" s="3">
        <f t="shared" si="9"/>
        <v>0.76180645123699287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2.7413279142499203</v>
      </c>
      <c r="M163" s="3">
        <f t="shared" si="9"/>
        <v>0.77251380906104039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3.5010030900078744</v>
      </c>
      <c r="M164" s="3">
        <f t="shared" si="9"/>
        <v>0.77419338362591794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0.69064581534377745</v>
      </c>
      <c r="M165" s="3">
        <f t="shared" si="9"/>
        <v>0.80076671634046093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0.87680350506284999</v>
      </c>
      <c r="M166" s="3">
        <f t="shared" si="9"/>
        <v>0.8084666001184192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1.6507082265386019</v>
      </c>
      <c r="M167" s="3">
        <f t="shared" si="9"/>
        <v>0.81354183462580543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6.9283974430360278</v>
      </c>
      <c r="M168" s="3">
        <f t="shared" si="9"/>
        <v>0.81388295900362873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2.353970767497334</v>
      </c>
      <c r="M169" s="3">
        <f t="shared" si="9"/>
        <v>0.81454569102794105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1.39857919490077</v>
      </c>
      <c r="M170" s="3">
        <f t="shared" si="9"/>
        <v>0.84198051654695383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1.2305820985898781</v>
      </c>
      <c r="M171" s="3">
        <f t="shared" si="9"/>
        <v>0.84219199441158465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0.47623920084048943</v>
      </c>
      <c r="M172" s="3">
        <f t="shared" si="9"/>
        <v>0.8450452133902584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3.8144359887640946</v>
      </c>
      <c r="M173" s="3">
        <f t="shared" si="9"/>
        <v>0.85289949739463444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0.92329371397730842</v>
      </c>
      <c r="M174" s="3">
        <f t="shared" si="9"/>
        <v>0.85614200827709075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0.17325356532083497</v>
      </c>
      <c r="M175" s="3">
        <f t="shared" si="9"/>
        <v>0.86548294700877737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2.0086717367566314</v>
      </c>
      <c r="M176" s="3">
        <f t="shared" si="9"/>
        <v>0.86954118042360629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5.5422569519730054</v>
      </c>
      <c r="M177" s="3">
        <f t="shared" si="9"/>
        <v>0.87338579525443816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2.1369900111537805</v>
      </c>
      <c r="M178" s="3">
        <f t="shared" si="9"/>
        <v>0.87680350506284999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3.4535955637424265</v>
      </c>
      <c r="M179" s="3">
        <f t="shared" si="9"/>
        <v>0.88801201026572463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1.7041203121534374</v>
      </c>
      <c r="M180" s="3">
        <f t="shared" si="9"/>
        <v>0.90259347339202733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3.438323620127163</v>
      </c>
      <c r="M181" s="3">
        <f t="shared" si="9"/>
        <v>0.90643081660070635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0.1447782582328366</v>
      </c>
      <c r="M182" s="3">
        <f t="shared" si="9"/>
        <v>0.90705075868598861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2.3429490168412181</v>
      </c>
      <c r="M183" s="3">
        <f t="shared" si="9"/>
        <v>0.91174870413948306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2.4463198643555852</v>
      </c>
      <c r="M184" s="3">
        <f t="shared" si="9"/>
        <v>0.9179036823864094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2.7577497680087082</v>
      </c>
      <c r="M185" s="3">
        <f t="shared" si="9"/>
        <v>0.91968720079851507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3.27757661812208</v>
      </c>
      <c r="M186" s="3">
        <f t="shared" si="9"/>
        <v>0.92329371397730842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3.4543808363718971</v>
      </c>
      <c r="M187" s="3">
        <f t="shared" si="9"/>
        <v>0.93267631534155548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2.1067062107757168</v>
      </c>
      <c r="M188" s="3">
        <f t="shared" si="9"/>
        <v>0.93325018928281211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0.93325018928281211</v>
      </c>
      <c r="M189" s="3">
        <f t="shared" si="9"/>
        <v>0.93984947551794884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3.6671327275370666</v>
      </c>
      <c r="M190" s="3">
        <f t="shared" si="9"/>
        <v>0.94047169180570056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1.5360843998743119</v>
      </c>
      <c r="M191" s="3">
        <f t="shared" si="9"/>
        <v>0.94319833538582787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1.3641459630770314</v>
      </c>
      <c r="M192" s="3">
        <f t="shared" si="9"/>
        <v>0.94436844744265303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1.8481138598994393</v>
      </c>
      <c r="M193" s="3">
        <f t="shared" si="9"/>
        <v>0.94497918943313108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2.6877505041325844</v>
      </c>
      <c r="M194" s="3">
        <f t="shared" si="9"/>
        <v>0.95653688380694724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2.7423249981396176</v>
      </c>
      <c r="M195" s="3">
        <f t="shared" si="9"/>
        <v>0.95891480250449901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3.5653056186841985</v>
      </c>
      <c r="M196" s="3">
        <f t="shared" si="9"/>
        <v>0.97476797946669635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3.8438931811846513</v>
      </c>
      <c r="M197" s="3">
        <f t="shared" si="9"/>
        <v>0.99070852973105128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0.36895591616560325</v>
      </c>
      <c r="M198" s="3">
        <f t="shared" si="9"/>
        <v>1.0015891330471349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2.4382719561854271</v>
      </c>
      <c r="M199" s="3">
        <f t="shared" si="9"/>
        <v>1.0107617347571418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0.86548294700877737</v>
      </c>
      <c r="M200" s="3">
        <f t="shared" si="9"/>
        <v>1.0113114199386335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2.9580880958536193</v>
      </c>
      <c r="M201" s="3">
        <f t="shared" si="9"/>
        <v>1.0173383680546992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0.66358775728899466</v>
      </c>
      <c r="M202" s="3">
        <f t="shared" si="9"/>
        <v>1.0226082100272185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_xlfn.CHISQ.INV(A203,$B$3)</f>
        <v>2.6495944649937084</v>
      </c>
      <c r="M203" s="3">
        <f t="shared" ref="M203:M266" si="12">SMALL($B$10:$B$509,ROW()-9)</f>
        <v>1.0228012189454143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1.1670741261352975</v>
      </c>
      <c r="M204" s="3">
        <f t="shared" si="12"/>
        <v>1.0232228835765305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1.1050883910948377</v>
      </c>
      <c r="M205" s="3">
        <f t="shared" si="12"/>
        <v>1.0331061480275496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3.4560803454086026</v>
      </c>
      <c r="M206" s="3">
        <f t="shared" si="12"/>
        <v>1.0383874281113821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1.7707558480696002</v>
      </c>
      <c r="M207" s="3">
        <f t="shared" si="12"/>
        <v>1.0415928609682363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0.81454569102794105</v>
      </c>
      <c r="M208" s="3">
        <f t="shared" si="12"/>
        <v>1.0541232698660745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0.18782945270118556</v>
      </c>
      <c r="M209" s="3">
        <f t="shared" si="12"/>
        <v>1.0622147986315995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1.7080875497002199</v>
      </c>
      <c r="M210" s="3">
        <f t="shared" si="12"/>
        <v>1.0631578232863164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1.5505547103185053</v>
      </c>
      <c r="M211" s="3">
        <f t="shared" si="12"/>
        <v>1.0640949571215732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1.5070472310416443</v>
      </c>
      <c r="M212" s="3">
        <f t="shared" si="12"/>
        <v>1.0720766874998466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2.8796626897101922</v>
      </c>
      <c r="M213" s="3">
        <f t="shared" si="12"/>
        <v>1.0771210242190881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2.208779480961728</v>
      </c>
      <c r="M214" s="3">
        <f t="shared" si="12"/>
        <v>1.0806748742064598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0.84219199441158465</v>
      </c>
      <c r="M215" s="3">
        <f t="shared" si="12"/>
        <v>1.0857876579088965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0.74268679564377171</v>
      </c>
      <c r="M216" s="3">
        <f t="shared" si="12"/>
        <v>1.092112748602428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1.9438180805116205</v>
      </c>
      <c r="M217" s="3">
        <f t="shared" si="12"/>
        <v>1.099969626202983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0.55434234318362618</v>
      </c>
      <c r="M218" s="3">
        <f t="shared" si="12"/>
        <v>1.1006446885527617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1.8610528552897043</v>
      </c>
      <c r="M219" s="3">
        <f t="shared" si="12"/>
        <v>1.1050883910948377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2.922712702673937</v>
      </c>
      <c r="M220" s="3">
        <f t="shared" si="12"/>
        <v>1.1057681257384813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2.0431364360363502</v>
      </c>
      <c r="M221" s="3">
        <f t="shared" si="12"/>
        <v>1.133312798573693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3.9005260391780574</v>
      </c>
      <c r="M222" s="3">
        <f t="shared" si="12"/>
        <v>1.1435489923961726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1.7703236233071535</v>
      </c>
      <c r="M223" s="3">
        <f t="shared" si="12"/>
        <v>1.1529962865953274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0.23622885447469102</v>
      </c>
      <c r="M224" s="3">
        <f t="shared" si="12"/>
        <v>1.166953551783434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1.0232228835765305</v>
      </c>
      <c r="M225" s="3">
        <f t="shared" si="12"/>
        <v>1.1670741261352975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1.7297377578380686</v>
      </c>
      <c r="M226" s="3">
        <f t="shared" si="12"/>
        <v>1.1997315289229979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3.4668521189057864</v>
      </c>
      <c r="M227" s="3">
        <f t="shared" si="12"/>
        <v>1.2011092745433727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0.66659768277255382</v>
      </c>
      <c r="M228" s="3">
        <f t="shared" si="12"/>
        <v>1.2019920961569683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0.31551020979309363</v>
      </c>
      <c r="M229" s="3">
        <f t="shared" si="12"/>
        <v>1.2070668762481285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3.1622742288234753</v>
      </c>
      <c r="M230" s="3">
        <f t="shared" si="12"/>
        <v>1.2170781559665786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5.8972386975256796</v>
      </c>
      <c r="M231" s="3">
        <f t="shared" si="12"/>
        <v>1.2212852540828281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0.34802007778180089</v>
      </c>
      <c r="M232" s="3">
        <f t="shared" si="12"/>
        <v>1.2305820985898781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1.4598592601217677</v>
      </c>
      <c r="M233" s="3">
        <f t="shared" si="12"/>
        <v>1.2326052891340114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1.8360238199258589</v>
      </c>
      <c r="M234" s="3">
        <f t="shared" si="12"/>
        <v>1.2336820311395127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0.54912068980258932</v>
      </c>
      <c r="M235" s="3">
        <f t="shared" si="12"/>
        <v>1.2484564097867079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3.6151636015209716E-2</v>
      </c>
      <c r="M236" s="3">
        <f t="shared" si="12"/>
        <v>1.2542135726644954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0.62020210654639107</v>
      </c>
      <c r="M237" s="3">
        <f t="shared" si="12"/>
        <v>1.2711336807354559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0.95653688380694724</v>
      </c>
      <c r="M238" s="3">
        <f t="shared" si="12"/>
        <v>1.2758604581076751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2.7797798209828768</v>
      </c>
      <c r="M239" s="3">
        <f t="shared" si="12"/>
        <v>1.2941614990730603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7.8090724578297022E-2</v>
      </c>
      <c r="M240" s="3">
        <f t="shared" si="12"/>
        <v>1.297146020156368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0.33524139455489688</v>
      </c>
      <c r="M241" s="3">
        <f t="shared" si="12"/>
        <v>1.3030364634418499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0.9179036823864094</v>
      </c>
      <c r="M242" s="3">
        <f t="shared" si="12"/>
        <v>1.3112067954460846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3.0164401658346097E-2</v>
      </c>
      <c r="M243" s="3">
        <f t="shared" si="12"/>
        <v>1.313321648033394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3.6986781517611593</v>
      </c>
      <c r="M244" s="3">
        <f t="shared" si="12"/>
        <v>1.3201481189591009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4.4580741072181294</v>
      </c>
      <c r="M245" s="3">
        <f t="shared" si="12"/>
        <v>1.3215780378560225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0.55931367099980012</v>
      </c>
      <c r="M246" s="3">
        <f t="shared" si="12"/>
        <v>1.3336095339352654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1.9968227550881474</v>
      </c>
      <c r="M247" s="3">
        <f t="shared" si="12"/>
        <v>1.3399340003040474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0.2178685040534869</v>
      </c>
      <c r="M248" s="3">
        <f t="shared" si="12"/>
        <v>1.3413105636989677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0.58630114877382178</v>
      </c>
      <c r="M249" s="3">
        <f t="shared" si="12"/>
        <v>1.3420079015347222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4.5073120091342984</v>
      </c>
      <c r="M250" s="3">
        <f t="shared" si="12"/>
        <v>1.3482081196129927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3.6741382943390017</v>
      </c>
      <c r="M251" s="3">
        <f t="shared" si="12"/>
        <v>1.3611980125893595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1.8980451675777714</v>
      </c>
      <c r="M252" s="3">
        <f t="shared" si="12"/>
        <v>1.3641459630770314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1.2542135726644954</v>
      </c>
      <c r="M253" s="3">
        <f t="shared" si="12"/>
        <v>1.3670373442450636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1.3670373442450636</v>
      </c>
      <c r="M254" s="3">
        <f t="shared" si="12"/>
        <v>1.3691999249605409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7.1657255976182404</v>
      </c>
      <c r="M255" s="3">
        <f t="shared" si="12"/>
        <v>1.3695707575617571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2.1495014109946426</v>
      </c>
      <c r="M256" s="3">
        <f t="shared" si="12"/>
        <v>1.374260036842222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0.99070852973105128</v>
      </c>
      <c r="M257" s="3">
        <f t="shared" si="12"/>
        <v>1.39857919490077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0.47146395816562553</v>
      </c>
      <c r="M258" s="3">
        <f t="shared" si="12"/>
        <v>1.4187630883306788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4.6605930848157935E-3</v>
      </c>
      <c r="M259" s="3">
        <f t="shared" si="12"/>
        <v>1.4214384239075555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5.3203382130458055E-2</v>
      </c>
      <c r="M260" s="3">
        <f t="shared" si="12"/>
        <v>1.4241224018703711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7.6627918745470431</v>
      </c>
      <c r="M261" s="3">
        <f t="shared" si="12"/>
        <v>1.4267977656106496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1.4983756104583028</v>
      </c>
      <c r="M262" s="3">
        <f t="shared" si="12"/>
        <v>1.4280187161127971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0.84198051654695383</v>
      </c>
      <c r="M263" s="3">
        <f t="shared" si="12"/>
        <v>1.4336591869162854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2.7324537366656152</v>
      </c>
      <c r="M264" s="3">
        <f t="shared" si="12"/>
        <v>1.4375878787330238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2.2471941239321822</v>
      </c>
      <c r="M265" s="3">
        <f t="shared" si="12"/>
        <v>1.4522537464021892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0.91174870413948306</v>
      </c>
      <c r="M266" s="3">
        <f t="shared" si="12"/>
        <v>1.4598592601217677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_xlfn.CHISQ.INV(A267,$B$3)</f>
        <v>7.0651327002099915</v>
      </c>
      <c r="M267" s="3">
        <f t="shared" ref="M267:M330" si="15">SMALL($B$10:$B$509,ROW()-9)</f>
        <v>1.4615833232631774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1.0015891330471349</v>
      </c>
      <c r="M268" s="3">
        <f t="shared" si="15"/>
        <v>1.4917810555447515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1.1057681257384813</v>
      </c>
      <c r="M269" s="3">
        <f t="shared" si="15"/>
        <v>1.4936028401764683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13.269808774227391</v>
      </c>
      <c r="M270" s="3">
        <f t="shared" si="15"/>
        <v>1.4983756104583028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0.11275985594743333</v>
      </c>
      <c r="M271" s="3">
        <f t="shared" si="15"/>
        <v>1.5070472310416443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2.3060273127579922</v>
      </c>
      <c r="M272" s="3">
        <f t="shared" si="15"/>
        <v>1.5155015640198599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4.2939508436673455</v>
      </c>
      <c r="M273" s="3">
        <f t="shared" si="15"/>
        <v>1.525208867606235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3.917087101126222</v>
      </c>
      <c r="M274" s="3">
        <f t="shared" si="15"/>
        <v>1.5334988149632873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0.21046701939333429</v>
      </c>
      <c r="M275" s="3">
        <f t="shared" si="15"/>
        <v>1.5360843998743119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0.11095815760697103</v>
      </c>
      <c r="M276" s="3">
        <f t="shared" si="15"/>
        <v>1.5498289036801647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1.5838472315013334</v>
      </c>
      <c r="M277" s="3">
        <f t="shared" si="15"/>
        <v>1.5505547103185053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1.1529962865953274</v>
      </c>
      <c r="M278" s="3">
        <f t="shared" si="15"/>
        <v>1.5532102566946344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0.87338579525443816</v>
      </c>
      <c r="M279" s="3">
        <f t="shared" si="15"/>
        <v>1.5623090919239966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6.067760634436576</v>
      </c>
      <c r="M280" s="3">
        <f t="shared" si="15"/>
        <v>1.5838472315013334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2.6098668432814724</v>
      </c>
      <c r="M281" s="3">
        <f t="shared" si="15"/>
        <v>1.5909405596373936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5.5342565506910626</v>
      </c>
      <c r="M282" s="3">
        <f t="shared" si="15"/>
        <v>1.6057668907075249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0.26840723324773758</v>
      </c>
      <c r="M283" s="3">
        <f t="shared" si="15"/>
        <v>1.6060598663261982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1.133312798573693</v>
      </c>
      <c r="M284" s="3">
        <f t="shared" si="15"/>
        <v>1.6090903467604543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1.9946069277480294</v>
      </c>
      <c r="M285" s="3">
        <f t="shared" si="15"/>
        <v>1.6241481046044959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7.8427698891275377E-2</v>
      </c>
      <c r="M286" s="3">
        <f t="shared" si="15"/>
        <v>1.6321625052013384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0.86954118042360629</v>
      </c>
      <c r="M287" s="3">
        <f t="shared" si="15"/>
        <v>1.6507082265386019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3.6139084491653528</v>
      </c>
      <c r="M288" s="3">
        <f t="shared" si="15"/>
        <v>1.6543987790488721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4.8119286071353589</v>
      </c>
      <c r="M289" s="3">
        <f t="shared" si="15"/>
        <v>1.6578637313851099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1.6090903467604543</v>
      </c>
      <c r="M290" s="3">
        <f t="shared" si="15"/>
        <v>1.6636377171950629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1.3399340003040474</v>
      </c>
      <c r="M291" s="3">
        <f t="shared" si="15"/>
        <v>1.6706290925780325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0.60942270600968429</v>
      </c>
      <c r="M292" s="3">
        <f t="shared" si="15"/>
        <v>1.6728602313630636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1.7547574791245983</v>
      </c>
      <c r="M293" s="3">
        <f t="shared" si="15"/>
        <v>1.6790023961046661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0.65196798386101018</v>
      </c>
      <c r="M294" s="3">
        <f t="shared" si="15"/>
        <v>1.7041203121534374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0.93267631534155548</v>
      </c>
      <c r="M295" s="3">
        <f t="shared" si="15"/>
        <v>1.7080875497002199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0.15703103100374552</v>
      </c>
      <c r="M296" s="3">
        <f t="shared" si="15"/>
        <v>1.7277214923258208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0.44630971688581156</v>
      </c>
      <c r="M297" s="3">
        <f t="shared" si="15"/>
        <v>1.7297377578380686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1.166953551783434</v>
      </c>
      <c r="M298" s="3">
        <f t="shared" si="15"/>
        <v>1.7326889047263585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0.48355272694605911</v>
      </c>
      <c r="M299" s="3">
        <f t="shared" si="15"/>
        <v>1.7547574791245983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0.34229802199154991</v>
      </c>
      <c r="M300" s="3">
        <f t="shared" si="15"/>
        <v>1.7703236233071535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1.4336591869162854</v>
      </c>
      <c r="M301" s="3">
        <f t="shared" si="15"/>
        <v>1.7707558480696002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0.81388295900362873</v>
      </c>
      <c r="M302" s="3">
        <f t="shared" si="15"/>
        <v>1.8067331559637894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1.2212852540828281</v>
      </c>
      <c r="M303" s="3">
        <f t="shared" si="15"/>
        <v>1.8360238199258589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0.66131056678455813</v>
      </c>
      <c r="M304" s="3">
        <f t="shared" si="15"/>
        <v>1.8390431732247112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1.2336820311395127</v>
      </c>
      <c r="M305" s="3">
        <f t="shared" si="15"/>
        <v>1.8449422958218191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3.3428086641640662</v>
      </c>
      <c r="M306" s="3">
        <f t="shared" si="15"/>
        <v>1.8481138598994393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0.94497918943313108</v>
      </c>
      <c r="M307" s="3">
        <f t="shared" si="15"/>
        <v>1.8580779514632197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2.9988058543148779</v>
      </c>
      <c r="M308" s="3">
        <f t="shared" si="15"/>
        <v>1.8591762990558789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0.93984947551794884</v>
      </c>
      <c r="M309" s="3">
        <f t="shared" si="15"/>
        <v>1.8610528552897043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1.4187630883306788</v>
      </c>
      <c r="M310" s="3">
        <f t="shared" si="15"/>
        <v>1.8980451675777714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1.8449422958218191</v>
      </c>
      <c r="M311" s="3">
        <f t="shared" si="15"/>
        <v>1.9092231833633495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3.1853956238962851</v>
      </c>
      <c r="M312" s="3">
        <f t="shared" si="15"/>
        <v>1.9218218243788134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0.7382225471508661</v>
      </c>
      <c r="M313" s="3">
        <f t="shared" si="15"/>
        <v>1.9245924770665837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2.2072587744245262</v>
      </c>
      <c r="M314" s="3">
        <f t="shared" si="15"/>
        <v>1.9396849354562613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5.1369411053515712</v>
      </c>
      <c r="M315" s="3">
        <f t="shared" si="15"/>
        <v>1.9438180805116205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1.2070668762481285</v>
      </c>
      <c r="M316" s="3">
        <f t="shared" si="15"/>
        <v>1.9490742483746537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3.6477793776333645E-3</v>
      </c>
      <c r="M317" s="3">
        <f t="shared" si="15"/>
        <v>1.965323806103523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0.91968720079851507</v>
      </c>
      <c r="M318" s="3">
        <f t="shared" si="15"/>
        <v>1.9906914207619539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2.2231758636414112</v>
      </c>
      <c r="M319" s="3">
        <f t="shared" si="15"/>
        <v>1.9916878071644271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0.28219349156334883</v>
      </c>
      <c r="M320" s="3">
        <f t="shared" si="15"/>
        <v>1.9946069277480294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0.76180645123699287</v>
      </c>
      <c r="M321" s="3">
        <f t="shared" si="15"/>
        <v>1.9968227550881474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2.5406631725755249</v>
      </c>
      <c r="M322" s="3">
        <f t="shared" si="15"/>
        <v>2.0044068074468306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1.030914053072937E-2</v>
      </c>
      <c r="M323" s="3">
        <f t="shared" si="15"/>
        <v>2.0086717367566314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1.6241481046044959</v>
      </c>
      <c r="M324" s="3">
        <f t="shared" si="15"/>
        <v>2.0431364360363502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1.525208867606235</v>
      </c>
      <c r="M325" s="3">
        <f t="shared" si="15"/>
        <v>2.058129092969557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1.8999489053916921E-2</v>
      </c>
      <c r="M326" s="3">
        <f t="shared" si="15"/>
        <v>2.0777720878553905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2.3578162929228244</v>
      </c>
      <c r="M327" s="3">
        <f t="shared" si="15"/>
        <v>2.0799571459583115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0.58690853502099471</v>
      </c>
      <c r="M328" s="3">
        <f t="shared" si="15"/>
        <v>2.1067062107757168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1.0228012189454143</v>
      </c>
      <c r="M329" s="3">
        <f t="shared" si="15"/>
        <v>2.1095695469664331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4.4692328928367111</v>
      </c>
      <c r="M330" s="3">
        <f t="shared" si="15"/>
        <v>2.1126671090080964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_xlfn.CHISQ.INV(A331,$B$3)</f>
        <v>0.1906417326668704</v>
      </c>
      <c r="M331" s="3">
        <f t="shared" ref="M331:M394" si="18">SMALL($B$10:$B$509,ROW()-9)</f>
        <v>2.1205513020330624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0.85289949739463444</v>
      </c>
      <c r="M332" s="3">
        <f t="shared" si="18"/>
        <v>2.1369900111537805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0.50344458157464689</v>
      </c>
      <c r="M333" s="3">
        <f t="shared" si="18"/>
        <v>2.1370838880714418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0.23231972191632902</v>
      </c>
      <c r="M334" s="3">
        <f t="shared" si="18"/>
        <v>2.1495014109946426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7.2040921238330807E-2</v>
      </c>
      <c r="M335" s="3">
        <f t="shared" si="18"/>
        <v>2.1504012247905151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0.4046760961971409</v>
      </c>
      <c r="M336" s="3">
        <f t="shared" si="18"/>
        <v>2.1634970687404831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4.6132346844564225</v>
      </c>
      <c r="M337" s="3">
        <f t="shared" si="18"/>
        <v>2.2072587744245262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3.0624031809391359</v>
      </c>
      <c r="M338" s="3">
        <f t="shared" si="18"/>
        <v>2.2072956523306533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0.18386143651679279</v>
      </c>
      <c r="M339" s="3">
        <f t="shared" si="18"/>
        <v>2.2079790934137611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5.1036858314681179</v>
      </c>
      <c r="M340" s="3">
        <f t="shared" si="18"/>
        <v>2.208779480961728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2.2079790934137611</v>
      </c>
      <c r="M341" s="3">
        <f t="shared" si="18"/>
        <v>2.2231758636414112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2.4685264532684847</v>
      </c>
      <c r="M342" s="3">
        <f t="shared" si="18"/>
        <v>2.2256992310997621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1.3611980125893595</v>
      </c>
      <c r="M343" s="3">
        <f t="shared" si="18"/>
        <v>2.2471941239321822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3.0196605601932669</v>
      </c>
      <c r="M344" s="3">
        <f t="shared" si="18"/>
        <v>2.2638090235332751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0.68976334244963067</v>
      </c>
      <c r="M345" s="3">
        <f t="shared" si="18"/>
        <v>2.3042635443153361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1.0226082100272185</v>
      </c>
      <c r="M346" s="3">
        <f t="shared" si="18"/>
        <v>2.3060273127579922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1.3413105636989677</v>
      </c>
      <c r="M347" s="3">
        <f t="shared" si="18"/>
        <v>2.3127846283535458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0.49828483795135403</v>
      </c>
      <c r="M348" s="3">
        <f t="shared" si="18"/>
        <v>2.3329483704279124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0.63192780278676119</v>
      </c>
      <c r="M349" s="3">
        <f t="shared" si="18"/>
        <v>2.3429490168412181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0.21411328867376864</v>
      </c>
      <c r="M350" s="3">
        <f t="shared" si="18"/>
        <v>2.353970767497334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5.5124569751813421</v>
      </c>
      <c r="M351" s="3">
        <f t="shared" si="18"/>
        <v>2.3578162929228244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1.313321648033394</v>
      </c>
      <c r="M352" s="3">
        <f t="shared" si="18"/>
        <v>2.3624820764048056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2.058129092969557</v>
      </c>
      <c r="M353" s="3">
        <f t="shared" si="18"/>
        <v>2.3867592835173128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5.5322633747424081</v>
      </c>
      <c r="M354" s="3">
        <f t="shared" si="18"/>
        <v>2.4114212492512683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0.90259347339202733</v>
      </c>
      <c r="M355" s="3">
        <f t="shared" si="18"/>
        <v>2.4191862416064969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3.3749367208203576</v>
      </c>
      <c r="M356" s="3">
        <f t="shared" si="18"/>
        <v>2.4207552879936394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0.60244332513229859</v>
      </c>
      <c r="M357" s="3">
        <f t="shared" si="18"/>
        <v>2.4382719561854271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1.4375878787330238</v>
      </c>
      <c r="M358" s="3">
        <f t="shared" si="18"/>
        <v>2.4433854959562757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2.4207552879936394</v>
      </c>
      <c r="M359" s="3">
        <f t="shared" si="18"/>
        <v>2.4463198643555852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1.099969626202983</v>
      </c>
      <c r="M360" s="3">
        <f t="shared" si="18"/>
        <v>2.4667220645893302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0.66304689657886606</v>
      </c>
      <c r="M361" s="3">
        <f t="shared" si="18"/>
        <v>2.4685264532684847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1.5155015640198599</v>
      </c>
      <c r="M362" s="3">
        <f t="shared" si="18"/>
        <v>2.4717602157003911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3.1023122843534923</v>
      </c>
      <c r="M363" s="3">
        <f t="shared" si="18"/>
        <v>2.493611578662394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3.6558888258981304</v>
      </c>
      <c r="M364" s="3">
        <f t="shared" si="18"/>
        <v>2.5406631725755249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1.6706290925780325</v>
      </c>
      <c r="M365" s="3">
        <f t="shared" si="18"/>
        <v>2.5439216505463746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0.24500496391062948</v>
      </c>
      <c r="M366" s="3">
        <f t="shared" si="18"/>
        <v>2.6098668432814724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2.6624352908463225</v>
      </c>
      <c r="M367" s="3">
        <f t="shared" si="18"/>
        <v>2.615867573381883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1.7326889047263585</v>
      </c>
      <c r="M368" s="3">
        <f t="shared" si="18"/>
        <v>2.6177174856366863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3.4812714526861943</v>
      </c>
      <c r="M369" s="3">
        <f t="shared" si="18"/>
        <v>2.6278738217062592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1.2484564097867079</v>
      </c>
      <c r="M370" s="3">
        <f t="shared" si="18"/>
        <v>2.6328679477541734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2.6278738217062592</v>
      </c>
      <c r="M371" s="3">
        <f t="shared" si="18"/>
        <v>2.6385837509431469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8.6191053545019505E-2</v>
      </c>
      <c r="M372" s="3">
        <f t="shared" si="18"/>
        <v>2.6402833220813582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2.3624820764048056</v>
      </c>
      <c r="M373" s="3">
        <f t="shared" si="18"/>
        <v>2.644415814038561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0.45371548208237639</v>
      </c>
      <c r="M374" s="3">
        <f t="shared" si="18"/>
        <v>2.6495944649937084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3.2478486405489698E-2</v>
      </c>
      <c r="M375" s="3">
        <f t="shared" si="18"/>
        <v>2.6589217737790527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0.3710265201393691</v>
      </c>
      <c r="M376" s="3">
        <f t="shared" si="18"/>
        <v>2.6624352908463225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2.796254448814433</v>
      </c>
      <c r="M377" s="3">
        <f t="shared" si="18"/>
        <v>2.6697671167344712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0.41913979145333075</v>
      </c>
      <c r="M378" s="3">
        <f t="shared" si="18"/>
        <v>2.6763963408019205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3.2098577830282826</v>
      </c>
      <c r="M379" s="3">
        <f t="shared" si="18"/>
        <v>2.6830730214720937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4.2338588009425813</v>
      </c>
      <c r="M380" s="3">
        <f t="shared" si="18"/>
        <v>2.6877505041325844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3.2201214945755439</v>
      </c>
      <c r="M381" s="3">
        <f t="shared" si="18"/>
        <v>2.6919842644298542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2.6589217737790527</v>
      </c>
      <c r="M382" s="3">
        <f t="shared" si="18"/>
        <v>2.712834140510084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1.3482081196129927</v>
      </c>
      <c r="M383" s="3">
        <f t="shared" si="18"/>
        <v>2.7324537366656152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1.3695707575617571</v>
      </c>
      <c r="M384" s="3">
        <f t="shared" si="18"/>
        <v>2.7413279142499203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0.67372068794976148</v>
      </c>
      <c r="M385" s="3">
        <f t="shared" si="18"/>
        <v>2.7423249981396176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3.840022746548398E-2</v>
      </c>
      <c r="M386" s="3">
        <f t="shared" si="18"/>
        <v>2.7577497680087082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1.6060598663261982</v>
      </c>
      <c r="M387" s="3">
        <f t="shared" si="18"/>
        <v>2.7613778835263014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5.2555653626058003</v>
      </c>
      <c r="M388" s="3">
        <f t="shared" si="18"/>
        <v>2.7797798209828768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6.0912440769716705</v>
      </c>
      <c r="M389" s="3">
        <f t="shared" si="18"/>
        <v>2.796254448814433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10.429327410777361</v>
      </c>
      <c r="M390" s="3">
        <f t="shared" si="18"/>
        <v>2.85696294505009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0.76011597607484715</v>
      </c>
      <c r="M391" s="3">
        <f t="shared" si="18"/>
        <v>2.8796626897101922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6.2376387720286051</v>
      </c>
      <c r="M392" s="3">
        <f t="shared" si="18"/>
        <v>2.922712702673937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0.5598802290024999</v>
      </c>
      <c r="M393" s="3">
        <f t="shared" si="18"/>
        <v>2.9580880958536193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0.10011037102414709</v>
      </c>
      <c r="M394" s="3">
        <f t="shared" si="18"/>
        <v>2.9736274092076034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_xlfn.CHISQ.INV(A395,$B$3)</f>
        <v>1.4522537464021892</v>
      </c>
      <c r="M395" s="3">
        <f t="shared" ref="M395:M458" si="21">SMALL($B$10:$B$509,ROW()-9)</f>
        <v>2.9767847184925071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2.6697671167344712</v>
      </c>
      <c r="M396" s="3">
        <f t="shared" si="21"/>
        <v>2.9988058543148779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4.3113686398418123</v>
      </c>
      <c r="M397" s="3">
        <f t="shared" si="21"/>
        <v>3.0196605601932669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3.8294271243527143</v>
      </c>
      <c r="M398" s="3">
        <f t="shared" si="21"/>
        <v>3.0624031809391359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1.3691999249605409</v>
      </c>
      <c r="M399" s="3">
        <f t="shared" si="21"/>
        <v>3.0681144384090895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2.9736274092076034</v>
      </c>
      <c r="M400" s="3">
        <f t="shared" si="21"/>
        <v>3.1023122843534923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4.3822704229859246</v>
      </c>
      <c r="M401" s="3">
        <f t="shared" si="21"/>
        <v>3.1024137086890931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1.0113114199386335</v>
      </c>
      <c r="M402" s="3">
        <f t="shared" si="21"/>
        <v>3.1622742288234753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0.24437305284599578</v>
      </c>
      <c r="M403" s="3">
        <f t="shared" si="21"/>
        <v>3.1853956238962851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2.6402833220813582</v>
      </c>
      <c r="M404" s="3">
        <f t="shared" si="21"/>
        <v>3.2098577830282826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4.1947686265645814</v>
      </c>
      <c r="M405" s="3">
        <f t="shared" si="21"/>
        <v>3.2124696925694298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5.7677003179267022E-2</v>
      </c>
      <c r="M406" s="3">
        <f t="shared" si="21"/>
        <v>3.2201214945755439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2.6385837509431469</v>
      </c>
      <c r="M407" s="3">
        <f t="shared" si="21"/>
        <v>3.2393789737606524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2.3867592835173128</v>
      </c>
      <c r="M408" s="3">
        <f t="shared" si="21"/>
        <v>3.2424442812536274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1.1006446885527617</v>
      </c>
      <c r="M409" s="3">
        <f t="shared" si="21"/>
        <v>3.2562581286859049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3.7777335980063271</v>
      </c>
      <c r="M410" s="3">
        <f t="shared" si="21"/>
        <v>3.2706808237739473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5.68085524437506</v>
      </c>
      <c r="M411" s="3">
        <f t="shared" si="21"/>
        <v>3.2733418583090521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0.47203512095442601</v>
      </c>
      <c r="M412" s="3">
        <f t="shared" si="21"/>
        <v>3.273353862981037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2.4433854959562757</v>
      </c>
      <c r="M413" s="3">
        <f t="shared" si="21"/>
        <v>3.27757661812208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2.85696294505009</v>
      </c>
      <c r="M414" s="3">
        <f t="shared" si="21"/>
        <v>3.3045414184921578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6.6937264140823002E-2</v>
      </c>
      <c r="M415" s="3">
        <f t="shared" si="21"/>
        <v>3.3053526963531974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1.2019920961569683</v>
      </c>
      <c r="M416" s="3">
        <f t="shared" si="21"/>
        <v>3.3136316730952844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2.6763963408019205</v>
      </c>
      <c r="M417" s="3">
        <f t="shared" si="21"/>
        <v>3.3428086641640662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0.38934998994932146</v>
      </c>
      <c r="M418" s="3">
        <f t="shared" si="21"/>
        <v>3.3749367208203576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0.77251380906104039</v>
      </c>
      <c r="M419" s="3">
        <f t="shared" si="21"/>
        <v>3.4313424064577078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2.6830730214720937</v>
      </c>
      <c r="M420" s="3">
        <f t="shared" si="21"/>
        <v>3.438323620127163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2.4717602157003911</v>
      </c>
      <c r="M421" s="3">
        <f t="shared" si="21"/>
        <v>3.4535955637424265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1.092112748602428</v>
      </c>
      <c r="M422" s="3">
        <f t="shared" si="21"/>
        <v>3.4543808363718971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2.1095695469664331</v>
      </c>
      <c r="M423" s="3">
        <f t="shared" si="21"/>
        <v>3.4560803454086026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0.63326605532082381</v>
      </c>
      <c r="M424" s="3">
        <f t="shared" si="21"/>
        <v>3.4668521189057864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1.0383874281113821</v>
      </c>
      <c r="M425" s="3">
        <f t="shared" si="21"/>
        <v>3.4754400677632735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2.0799571459583115</v>
      </c>
      <c r="M426" s="3">
        <f t="shared" si="21"/>
        <v>3.4812714526861943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0.54049735390613562</v>
      </c>
      <c r="M427" s="3">
        <f t="shared" si="21"/>
        <v>3.4969273917019192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3.2733418583090521</v>
      </c>
      <c r="M428" s="3">
        <f t="shared" si="21"/>
        <v>3.5010030900078744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7.1573616747706528E-2</v>
      </c>
      <c r="M429" s="3">
        <f t="shared" si="21"/>
        <v>3.5148729575899313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4.2466547836549233E-2</v>
      </c>
      <c r="M430" s="3">
        <f t="shared" si="21"/>
        <v>3.5579347805170674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7.939039788515422</v>
      </c>
      <c r="M431" s="3">
        <f t="shared" si="21"/>
        <v>3.5653056186841985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1.4241224018703711</v>
      </c>
      <c r="M432" s="3">
        <f t="shared" si="21"/>
        <v>3.6139084491653528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4.0008604802436807</v>
      </c>
      <c r="M433" s="3">
        <f t="shared" si="21"/>
        <v>3.6558888258981304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0.34686481174781469</v>
      </c>
      <c r="M434" s="3">
        <f t="shared" si="21"/>
        <v>3.6671327275370666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1.0541232698660745</v>
      </c>
      <c r="M435" s="3">
        <f t="shared" si="21"/>
        <v>3.6741382943390017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7.7913668077910461E-2</v>
      </c>
      <c r="M436" s="3">
        <f t="shared" si="21"/>
        <v>3.6986781517611593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0.8450452133902584</v>
      </c>
      <c r="M437" s="3">
        <f t="shared" si="21"/>
        <v>3.7049910195327489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4.6463676427010956</v>
      </c>
      <c r="M438" s="3">
        <f t="shared" si="21"/>
        <v>3.7457036852413563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0.25049624759876832</v>
      </c>
      <c r="M439" s="3">
        <f t="shared" si="21"/>
        <v>3.7777335980063271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0.88801201026572463</v>
      </c>
      <c r="M440" s="3">
        <f t="shared" si="21"/>
        <v>3.7804590492746981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1.3201481189591009</v>
      </c>
      <c r="M441" s="3">
        <f t="shared" si="21"/>
        <v>3.8144359887640946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0.43241557985959228</v>
      </c>
      <c r="M442" s="3">
        <f t="shared" si="21"/>
        <v>3.8294271243527143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2.0777720878553905</v>
      </c>
      <c r="M443" s="3">
        <f t="shared" si="21"/>
        <v>3.8438931811846513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9.6795383438979476E-2</v>
      </c>
      <c r="M444" s="3">
        <f t="shared" si="21"/>
        <v>3.9004686090792151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0.94436844744265303</v>
      </c>
      <c r="M445" s="3">
        <f t="shared" si="21"/>
        <v>3.9005260391780574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0.23405241306671876</v>
      </c>
      <c r="M446" s="3">
        <f t="shared" si="21"/>
        <v>3.917087101126222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1.6850778976974314E-2</v>
      </c>
      <c r="M447" s="3">
        <f t="shared" si="21"/>
        <v>4.0008604802436807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3.4754400677632735</v>
      </c>
      <c r="M448" s="3">
        <f t="shared" si="21"/>
        <v>4.0120888821943357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2.644415814038561</v>
      </c>
      <c r="M449" s="3">
        <f t="shared" si="21"/>
        <v>4.0232181484318117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5.3319469705439007</v>
      </c>
      <c r="M450" s="3">
        <f t="shared" si="21"/>
        <v>4.0443078827823387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1.1435489923961726</v>
      </c>
      <c r="M451" s="3">
        <f t="shared" si="21"/>
        <v>4.0603451390938785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0.66474584483133314</v>
      </c>
      <c r="M452" s="3">
        <f t="shared" si="21"/>
        <v>4.1079324345897632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3.2124696925694298</v>
      </c>
      <c r="M453" s="3">
        <f t="shared" si="21"/>
        <v>4.1202876096488721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0.80076671634046093</v>
      </c>
      <c r="M454" s="3">
        <f t="shared" si="21"/>
        <v>4.1305700104835488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3.4969273917019192</v>
      </c>
      <c r="M455" s="3">
        <f t="shared" si="21"/>
        <v>4.1947686265645814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4.6539917396476502</v>
      </c>
      <c r="M456" s="3">
        <f t="shared" si="21"/>
        <v>4.2338588009425813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2.1205513020330624</v>
      </c>
      <c r="M457" s="3">
        <f t="shared" si="21"/>
        <v>4.2482975579279891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1.2711336807354559</v>
      </c>
      <c r="M458" s="3">
        <f t="shared" si="21"/>
        <v>4.2623283358382027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_xlfn.CHISQ.INV(A459,$B$3)</f>
        <v>0.71299629847401325</v>
      </c>
      <c r="M459" s="3">
        <f t="shared" ref="M459:M509" si="24">SMALL($B$10:$B$509,ROW()-9)</f>
        <v>4.2939508436673455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2.1504012247905151</v>
      </c>
      <c r="M460" s="3">
        <f t="shared" si="24"/>
        <v>4.3113686398418123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0.6649019855684446</v>
      </c>
      <c r="M461" s="3">
        <f t="shared" si="24"/>
        <v>4.3822704229859246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0.13963637183392888</v>
      </c>
      <c r="M462" s="3">
        <f t="shared" si="24"/>
        <v>4.4042604629811075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1.5334988149632873</v>
      </c>
      <c r="M463" s="3">
        <f t="shared" si="24"/>
        <v>4.4472384734752266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1.0720766874998466</v>
      </c>
      <c r="M464" s="3">
        <f t="shared" si="24"/>
        <v>4.4580741072181294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0.52709003953093247</v>
      </c>
      <c r="M465" s="3">
        <f t="shared" si="24"/>
        <v>4.4692328928367111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1.0622147986315995</v>
      </c>
      <c r="M466" s="3">
        <f t="shared" si="24"/>
        <v>4.478304391797356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1.4267977656106496</v>
      </c>
      <c r="M467" s="3">
        <f t="shared" si="24"/>
        <v>4.5073120091342984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2.5439216505463746</v>
      </c>
      <c r="M468" s="3">
        <f t="shared" si="24"/>
        <v>4.6132346844564225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0.8084666001184192</v>
      </c>
      <c r="M469" s="3">
        <f t="shared" si="24"/>
        <v>4.6463676427010956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1.374260036842222</v>
      </c>
      <c r="M470" s="3">
        <f t="shared" si="24"/>
        <v>4.6539917396476502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0.57441089387884015</v>
      </c>
      <c r="M471" s="3">
        <f t="shared" si="24"/>
        <v>4.7572460897380617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0.81354183462580543</v>
      </c>
      <c r="M472" s="3">
        <f t="shared" si="24"/>
        <v>4.7845162645847701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1.3030364634418499</v>
      </c>
      <c r="M473" s="3">
        <f t="shared" si="24"/>
        <v>4.8119286071353589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1.6578637313851099</v>
      </c>
      <c r="M474" s="3">
        <f t="shared" si="24"/>
        <v>4.9648651322928217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2.2072956523306533</v>
      </c>
      <c r="M475" s="3">
        <f t="shared" si="24"/>
        <v>5.1036858314681179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0.18614934358667495</v>
      </c>
      <c r="M476" s="3">
        <f t="shared" si="24"/>
        <v>5.1369411053515712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10.271532252020126</v>
      </c>
      <c r="M477" s="3">
        <f t="shared" si="24"/>
        <v>5.2366909221675373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0.19514053113417162</v>
      </c>
      <c r="M478" s="3">
        <f t="shared" si="24"/>
        <v>5.2501529855293292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1.3336095339352654</v>
      </c>
      <c r="M479" s="3">
        <f t="shared" si="24"/>
        <v>5.2555653626058003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0.54277881673972528</v>
      </c>
      <c r="M480" s="3">
        <f t="shared" si="24"/>
        <v>5.2799275995485724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4.0232181484318117</v>
      </c>
      <c r="M481" s="3">
        <f t="shared" si="24"/>
        <v>5.299562029413166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2.3042635443153361</v>
      </c>
      <c r="M482" s="3">
        <f t="shared" si="24"/>
        <v>5.3319469705439007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8.2730199567521261</v>
      </c>
      <c r="M483" s="3">
        <f t="shared" si="24"/>
        <v>5.3490011172031044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6.593705947728587E-2</v>
      </c>
      <c r="M484" s="3">
        <f t="shared" si="24"/>
        <v>5.5124569751813421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2.3329483704279124</v>
      </c>
      <c r="M485" s="3">
        <f t="shared" si="24"/>
        <v>5.5322633747424081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2.2638090235332751</v>
      </c>
      <c r="M486" s="3">
        <f t="shared" si="24"/>
        <v>5.5342565506910626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3.273353862981037</v>
      </c>
      <c r="M487" s="3">
        <f t="shared" si="24"/>
        <v>5.5422569519730054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3.3053526963531974</v>
      </c>
      <c r="M488" s="3">
        <f t="shared" si="24"/>
        <v>5.5734942429839389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1.0173383680546992</v>
      </c>
      <c r="M489" s="3">
        <f t="shared" si="24"/>
        <v>5.68085524437506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0.58461973892631736</v>
      </c>
      <c r="M490" s="3">
        <f t="shared" si="24"/>
        <v>5.8972386975256796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3.5148729575899313</v>
      </c>
      <c r="M491" s="3">
        <f t="shared" si="24"/>
        <v>6.005173375322447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1.9245924770665837</v>
      </c>
      <c r="M492" s="3">
        <f t="shared" si="24"/>
        <v>6.067760634436576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0.94319833538582787</v>
      </c>
      <c r="M493" s="3">
        <f t="shared" si="24"/>
        <v>6.0912440769716705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0.36157398102567956</v>
      </c>
      <c r="M494" s="3">
        <f t="shared" si="24"/>
        <v>6.1032952361326691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1.0631578232863164</v>
      </c>
      <c r="M495" s="3">
        <f t="shared" si="24"/>
        <v>6.1736590499490926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2.6177174856366863</v>
      </c>
      <c r="M496" s="3">
        <f t="shared" si="24"/>
        <v>6.2376387720286051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4.478304391797356</v>
      </c>
      <c r="M497" s="3">
        <f t="shared" si="24"/>
        <v>6.9283974430360278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0.31679777716948537</v>
      </c>
      <c r="M498" s="3">
        <f t="shared" si="24"/>
        <v>6.9506522430931543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1.0107617347571418</v>
      </c>
      <c r="M499" s="3">
        <f t="shared" si="24"/>
        <v>7.0651327002099915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1.4214384239075555</v>
      </c>
      <c r="M500" s="3">
        <f t="shared" si="24"/>
        <v>7.1657255976182404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1.3146144826957137E-2</v>
      </c>
      <c r="M501" s="3">
        <f t="shared" si="24"/>
        <v>7.425835086415157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0.15592493689036802</v>
      </c>
      <c r="M502" s="3">
        <f t="shared" si="24"/>
        <v>7.6627918745470431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0.68426970928222608</v>
      </c>
      <c r="M503" s="3">
        <f t="shared" si="24"/>
        <v>7.939039788515422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3.4313424064577078</v>
      </c>
      <c r="M504" s="3">
        <f t="shared" si="24"/>
        <v>8.2730199567521261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5.2799275995485724</v>
      </c>
      <c r="M505" s="3">
        <f t="shared" si="24"/>
        <v>10.271532252020126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1.3215780378560225</v>
      </c>
      <c r="M506" s="3">
        <f t="shared" si="24"/>
        <v>10.429327410777361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0.18611957782260269</v>
      </c>
      <c r="M507" s="3">
        <f t="shared" si="24"/>
        <v>13.269808774227391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0.90705075868598861</v>
      </c>
      <c r="M508" s="3">
        <f t="shared" si="24"/>
        <v>14.014442243504041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0.40751204625057807</v>
      </c>
      <c r="M509" s="3">
        <f t="shared" si="24"/>
        <v>17.041661479126958</v>
      </c>
      <c r="N509" s="2">
        <f t="shared" si="25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R509"/>
  <sheetViews>
    <sheetView zoomScaleNormal="100" workbookViewId="0"/>
  </sheetViews>
  <sheetFormatPr defaultRowHeight="15" x14ac:dyDescent="0.25"/>
  <cols>
    <col min="1" max="1" width="20.2851562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29</v>
      </c>
      <c r="M2" s="4" t="s">
        <v>11</v>
      </c>
      <c r="N2" t="str">
        <f>"Empirical and Actual CDF of "&amp;B2</f>
        <v>Empirical and Actual CDF of F Distribution</v>
      </c>
    </row>
    <row r="3" spans="1:18" x14ac:dyDescent="0.25">
      <c r="A3" t="s">
        <v>30</v>
      </c>
      <c r="B3">
        <v>3</v>
      </c>
      <c r="M3" s="4" t="s">
        <v>12</v>
      </c>
      <c r="N3" t="str">
        <f>"Actual PDF of "&amp;B2</f>
        <v>Actual PDF of F Distribution</v>
      </c>
    </row>
    <row r="4" spans="1:18" x14ac:dyDescent="0.25">
      <c r="A4" t="s">
        <v>31</v>
      </c>
      <c r="B4">
        <v>7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_xlfn.F.INV(A10,$B$3,$B$4)</f>
        <v>2.6360637356756098</v>
      </c>
      <c r="M10" s="3">
        <f>SMALL($B$10:$B$509,ROW()-9)</f>
        <v>1.1374533336572524E-2</v>
      </c>
      <c r="N10" s="2">
        <f>(ROW()-9)/500</f>
        <v>2E-3</v>
      </c>
      <c r="P10" s="1">
        <v>0</v>
      </c>
      <c r="Q10" s="3">
        <f>_xlfn.F.DIST($P10,$B$3,$B$4,TRUE)</f>
        <v>0</v>
      </c>
      <c r="R10" s="3">
        <f>_xlfn.CHISQ.DIST($P10,$B$3,FALSE)</f>
        <v>0</v>
      </c>
    </row>
    <row r="11" spans="1:18" x14ac:dyDescent="0.25">
      <c r="A11" s="3">
        <v>0.80370351111666505</v>
      </c>
      <c r="B11" s="3">
        <f t="shared" ref="B11:B74" si="0">_xlfn.F.INV(A11,$B$3,$B$4)</f>
        <v>2.0445939821839882</v>
      </c>
      <c r="M11" s="3">
        <f t="shared" ref="M11:M74" si="1">SMALL($B$10:$B$509,ROW()-9)</f>
        <v>1.3413930975794268E-2</v>
      </c>
      <c r="N11" s="2">
        <f t="shared" ref="N11:N74" si="2">(ROW()-9)/500</f>
        <v>4.0000000000000001E-3</v>
      </c>
      <c r="P11" s="1">
        <v>1</v>
      </c>
      <c r="Q11" s="3">
        <f t="shared" ref="Q11:Q40" si="3">_xlfn.F.DIST($P11,$B$3,$B$4,TRUE)</f>
        <v>0.55292038653151632</v>
      </c>
      <c r="R11" s="3">
        <f t="shared" ref="R11:R40" si="4">_xlfn.CHISQ.DIST($P11,$B$3,FALSE)</f>
        <v>0.24197072451914337</v>
      </c>
    </row>
    <row r="12" spans="1:18" x14ac:dyDescent="0.25">
      <c r="A12" s="3">
        <v>0.3808807659947977</v>
      </c>
      <c r="B12" s="3">
        <f t="shared" si="0"/>
        <v>0.62887494272018274</v>
      </c>
      <c r="M12" s="3">
        <f t="shared" si="1"/>
        <v>2.2935643738822387E-2</v>
      </c>
      <c r="N12" s="2">
        <f t="shared" si="2"/>
        <v>6.0000000000000001E-3</v>
      </c>
      <c r="P12" s="1">
        <v>2</v>
      </c>
      <c r="Q12" s="3">
        <f t="shared" si="3"/>
        <v>0.79730635751334911</v>
      </c>
      <c r="R12" s="3">
        <f t="shared" si="4"/>
        <v>0.20755374871029736</v>
      </c>
    </row>
    <row r="13" spans="1:18" x14ac:dyDescent="0.25">
      <c r="A13" s="3">
        <v>0.9503415488096244</v>
      </c>
      <c r="B13" s="3">
        <f t="shared" si="0"/>
        <v>4.3606732717857772</v>
      </c>
      <c r="M13" s="3">
        <f t="shared" si="1"/>
        <v>2.7052117049512346E-2</v>
      </c>
      <c r="N13" s="2">
        <f t="shared" si="2"/>
        <v>8.0000000000000002E-3</v>
      </c>
      <c r="P13" s="1">
        <v>3</v>
      </c>
      <c r="Q13" s="3">
        <f t="shared" si="3"/>
        <v>0.89542977876471086</v>
      </c>
      <c r="R13" s="3">
        <f t="shared" si="4"/>
        <v>0.15418032980376933</v>
      </c>
    </row>
    <row r="14" spans="1:18" x14ac:dyDescent="0.25">
      <c r="A14" s="3">
        <v>0.51847236779404993</v>
      </c>
      <c r="B14" s="3">
        <f t="shared" si="0"/>
        <v>0.9141367747625293</v>
      </c>
      <c r="M14" s="3">
        <f t="shared" si="1"/>
        <v>2.862485998169088E-2</v>
      </c>
      <c r="N14" s="2">
        <f t="shared" si="2"/>
        <v>0.01</v>
      </c>
      <c r="P14" s="1">
        <v>4</v>
      </c>
      <c r="Q14" s="3">
        <f t="shared" si="3"/>
        <v>0.94036917784879737</v>
      </c>
      <c r="R14" s="3">
        <f t="shared" si="4"/>
        <v>0.10798193302637614</v>
      </c>
    </row>
    <row r="15" spans="1:18" x14ac:dyDescent="0.25">
      <c r="A15" s="3">
        <v>0.65227159680402391</v>
      </c>
      <c r="B15" s="3">
        <f t="shared" si="0"/>
        <v>1.2991881694124696</v>
      </c>
      <c r="M15" s="3">
        <f t="shared" si="1"/>
        <v>3.0055146000271215E-2</v>
      </c>
      <c r="N15" s="2">
        <f t="shared" si="2"/>
        <v>1.2E-2</v>
      </c>
      <c r="P15" s="1">
        <v>5</v>
      </c>
      <c r="Q15" s="3">
        <f t="shared" si="3"/>
        <v>0.96332664578181348</v>
      </c>
      <c r="R15" s="3">
        <f t="shared" si="4"/>
        <v>7.3224912809632461E-2</v>
      </c>
    </row>
    <row r="16" spans="1:18" x14ac:dyDescent="0.25">
      <c r="A16" s="3">
        <v>0.92707658229893997</v>
      </c>
      <c r="B16" s="3">
        <f t="shared" si="0"/>
        <v>3.6239074142753802</v>
      </c>
      <c r="M16" s="3">
        <f t="shared" si="1"/>
        <v>3.0881231475791172E-2</v>
      </c>
      <c r="N16" s="2">
        <f t="shared" si="2"/>
        <v>1.4E-2</v>
      </c>
      <c r="P16" s="1">
        <v>6</v>
      </c>
      <c r="Q16" s="3">
        <f t="shared" si="3"/>
        <v>0.97609287120616806</v>
      </c>
      <c r="R16" s="3">
        <f t="shared" si="4"/>
        <v>4.8652173329641474E-2</v>
      </c>
    </row>
    <row r="17" spans="1:18" x14ac:dyDescent="0.25">
      <c r="A17" s="3">
        <v>0.41893568370525147</v>
      </c>
      <c r="B17" s="3">
        <f t="shared" si="0"/>
        <v>0.70035986363148939</v>
      </c>
      <c r="M17" s="3">
        <f t="shared" si="1"/>
        <v>3.2036126654784364E-2</v>
      </c>
      <c r="N17" s="2">
        <f t="shared" si="2"/>
        <v>1.6E-2</v>
      </c>
      <c r="P17" s="1">
        <v>7</v>
      </c>
      <c r="Q17" s="3">
        <f t="shared" si="3"/>
        <v>0.98368078153419702</v>
      </c>
      <c r="R17" s="3">
        <f t="shared" si="4"/>
        <v>3.1873400451481231E-2</v>
      </c>
    </row>
    <row r="18" spans="1:18" x14ac:dyDescent="0.25">
      <c r="A18" s="3">
        <v>0.93105874808705191</v>
      </c>
      <c r="B18" s="3">
        <f t="shared" si="0"/>
        <v>3.7267662373452737</v>
      </c>
      <c r="M18" s="3">
        <f t="shared" si="1"/>
        <v>3.4772244824863394E-2</v>
      </c>
      <c r="N18" s="2">
        <f t="shared" si="2"/>
        <v>1.7999999999999999E-2</v>
      </c>
      <c r="P18" s="1">
        <v>8</v>
      </c>
      <c r="Q18" s="3">
        <f t="shared" si="3"/>
        <v>0.98843792564475552</v>
      </c>
      <c r="R18" s="3">
        <f t="shared" si="4"/>
        <v>2.066698535409206E-2</v>
      </c>
    </row>
    <row r="19" spans="1:18" x14ac:dyDescent="0.25">
      <c r="A19" s="3">
        <v>0.26131711104089872</v>
      </c>
      <c r="B19" s="3">
        <f t="shared" si="0"/>
        <v>0.42896103416573128</v>
      </c>
      <c r="M19" s="3">
        <f t="shared" si="1"/>
        <v>4.0266855809893046E-2</v>
      </c>
      <c r="N19" s="2">
        <f t="shared" si="2"/>
        <v>0.02</v>
      </c>
      <c r="P19" s="1">
        <v>9</v>
      </c>
      <c r="Q19" s="3">
        <f t="shared" si="3"/>
        <v>0.99155316026472251</v>
      </c>
      <c r="R19" s="3">
        <f t="shared" si="4"/>
        <v>1.3295545235814027E-2</v>
      </c>
    </row>
    <row r="20" spans="1:18" x14ac:dyDescent="0.25">
      <c r="A20" s="3">
        <v>0.95271904078223668</v>
      </c>
      <c r="B20" s="3">
        <f t="shared" si="0"/>
        <v>4.4605215689408793</v>
      </c>
      <c r="M20" s="3">
        <f t="shared" si="1"/>
        <v>4.7751293018300084E-2</v>
      </c>
      <c r="N20" s="2">
        <f t="shared" si="2"/>
        <v>2.1999999999999999E-2</v>
      </c>
      <c r="P20" s="1">
        <v>10</v>
      </c>
      <c r="Q20" s="3">
        <f t="shared" si="3"/>
        <v>0.99366839649337591</v>
      </c>
      <c r="R20" s="3">
        <f t="shared" si="4"/>
        <v>8.5003666025203466E-3</v>
      </c>
    </row>
    <row r="21" spans="1:18" x14ac:dyDescent="0.25">
      <c r="A21" s="3">
        <v>4.2644314715029163E-2</v>
      </c>
      <c r="B21" s="3">
        <f t="shared" si="0"/>
        <v>0.10019613318246691</v>
      </c>
      <c r="M21" s="3">
        <f t="shared" si="1"/>
        <v>5.0248588192160638E-2</v>
      </c>
      <c r="N21" s="2">
        <f t="shared" si="2"/>
        <v>2.4E-2</v>
      </c>
      <c r="P21" s="1">
        <v>11</v>
      </c>
      <c r="Q21" s="3">
        <f t="shared" si="3"/>
        <v>0.99514917874090503</v>
      </c>
      <c r="R21" s="3">
        <f t="shared" si="4"/>
        <v>5.4073783506338397E-3</v>
      </c>
    </row>
    <row r="22" spans="1:18" x14ac:dyDescent="0.25">
      <c r="A22" s="3">
        <v>0.57846848943068352</v>
      </c>
      <c r="B22" s="3">
        <f t="shared" si="0"/>
        <v>1.0688036105405863</v>
      </c>
      <c r="M22" s="3">
        <f t="shared" si="1"/>
        <v>5.4109964932741506E-2</v>
      </c>
      <c r="N22" s="2">
        <f t="shared" si="2"/>
        <v>2.5999999999999999E-2</v>
      </c>
      <c r="P22" s="1">
        <v>12</v>
      </c>
      <c r="Q22" s="3">
        <f t="shared" si="3"/>
        <v>0.99621322006069479</v>
      </c>
      <c r="R22" s="3">
        <f t="shared" si="4"/>
        <v>3.4255775001102609E-3</v>
      </c>
    </row>
    <row r="23" spans="1:18" x14ac:dyDescent="0.25">
      <c r="A23" s="3">
        <v>0.97559378688429332</v>
      </c>
      <c r="B23" s="3">
        <f t="shared" si="0"/>
        <v>5.9488993519323881</v>
      </c>
      <c r="M23" s="3">
        <f t="shared" si="1"/>
        <v>5.6418208896073255E-2</v>
      </c>
      <c r="N23" s="2">
        <f t="shared" si="2"/>
        <v>2.8000000000000001E-2</v>
      </c>
      <c r="P23" s="1">
        <v>13</v>
      </c>
      <c r="Q23" s="3">
        <f t="shared" si="3"/>
        <v>0.99699524605942236</v>
      </c>
      <c r="R23" s="3">
        <f t="shared" si="4"/>
        <v>2.1625572306371672E-3</v>
      </c>
    </row>
    <row r="24" spans="1:18" x14ac:dyDescent="0.25">
      <c r="A24" s="3">
        <v>0.16627108516733247</v>
      </c>
      <c r="B24" s="3">
        <f t="shared" si="0"/>
        <v>0.28675731849130925</v>
      </c>
      <c r="M24" s="3">
        <f t="shared" si="1"/>
        <v>6.0497724669719505E-2</v>
      </c>
      <c r="N24" s="2">
        <f t="shared" si="2"/>
        <v>0.03</v>
      </c>
      <c r="P24" s="1">
        <v>14</v>
      </c>
      <c r="Q24" s="3">
        <f t="shared" si="3"/>
        <v>0.99758142728219468</v>
      </c>
      <c r="R24" s="3">
        <f t="shared" si="4"/>
        <v>1.3611710706428022E-3</v>
      </c>
    </row>
    <row r="25" spans="1:18" x14ac:dyDescent="0.25">
      <c r="A25" s="3">
        <v>0.84896286188672121</v>
      </c>
      <c r="B25" s="3">
        <f t="shared" si="0"/>
        <v>2.4231133592247009</v>
      </c>
      <c r="M25" s="3">
        <f t="shared" si="1"/>
        <v>6.7515079702163805E-2</v>
      </c>
      <c r="N25" s="2">
        <f t="shared" si="2"/>
        <v>3.2000000000000001E-2</v>
      </c>
      <c r="P25" s="1">
        <v>15</v>
      </c>
      <c r="Q25" s="3">
        <f t="shared" si="3"/>
        <v>0.99802848780221198</v>
      </c>
      <c r="R25" s="3">
        <f t="shared" si="4"/>
        <v>8.5456889492141149E-4</v>
      </c>
    </row>
    <row r="26" spans="1:18" x14ac:dyDescent="0.25">
      <c r="A26" s="3">
        <v>0.93837866503003964</v>
      </c>
      <c r="B26" s="3">
        <f t="shared" si="0"/>
        <v>3.9371988185024085</v>
      </c>
      <c r="M26" s="3">
        <f t="shared" si="1"/>
        <v>7.0781589748839385E-2</v>
      </c>
      <c r="N26" s="2">
        <f t="shared" si="2"/>
        <v>3.4000000000000002E-2</v>
      </c>
      <c r="P26" s="1">
        <v>16</v>
      </c>
      <c r="Q26" s="3">
        <f t="shared" si="3"/>
        <v>0.99837472463353083</v>
      </c>
      <c r="R26" s="3">
        <f t="shared" si="4"/>
        <v>5.353209030595419E-4</v>
      </c>
    </row>
    <row r="27" spans="1:18" x14ac:dyDescent="0.25">
      <c r="A27" s="3">
        <v>0.80838568614076844</v>
      </c>
      <c r="B27" s="3">
        <f t="shared" si="0"/>
        <v>2.0784035173985842</v>
      </c>
      <c r="M27" s="3">
        <f t="shared" si="1"/>
        <v>7.4893634848403084E-2</v>
      </c>
      <c r="N27" s="2">
        <f t="shared" si="2"/>
        <v>3.5999999999999997E-2</v>
      </c>
      <c r="P27" s="1">
        <v>17</v>
      </c>
      <c r="Q27" s="3">
        <f t="shared" si="3"/>
        <v>0.9986465799955242</v>
      </c>
      <c r="R27" s="3">
        <f>_xlfn.CHISQ.DIST($P27,$B$3,FALSE)</f>
        <v>3.346812869676638E-4</v>
      </c>
    </row>
    <row r="28" spans="1:18" x14ac:dyDescent="0.25">
      <c r="A28" s="3">
        <v>0.31607636069847833</v>
      </c>
      <c r="B28" s="3">
        <f t="shared" si="0"/>
        <v>0.51662063221793786</v>
      </c>
      <c r="M28" s="3">
        <f t="shared" si="1"/>
        <v>8.2268172616080729E-2</v>
      </c>
      <c r="N28" s="2">
        <f t="shared" si="2"/>
        <v>3.7999999999999999E-2</v>
      </c>
      <c r="P28" s="1">
        <v>18</v>
      </c>
      <c r="Q28" s="3">
        <f t="shared" si="3"/>
        <v>0.99886267970643972</v>
      </c>
      <c r="R28" s="3">
        <f t="shared" si="4"/>
        <v>2.0887957792012186E-4</v>
      </c>
    </row>
    <row r="29" spans="1:18" x14ac:dyDescent="0.25">
      <c r="A29" s="3">
        <v>0.87256435728314374</v>
      </c>
      <c r="B29" s="3">
        <f t="shared" si="0"/>
        <v>2.6827054557995291</v>
      </c>
      <c r="M29" s="3">
        <f t="shared" si="1"/>
        <v>8.3143913446332998E-2</v>
      </c>
      <c r="N29" s="2">
        <f t="shared" si="2"/>
        <v>0.04</v>
      </c>
      <c r="P29" s="1">
        <v>19</v>
      </c>
      <c r="Q29" s="3">
        <f t="shared" si="3"/>
        <v>0.9990363813376717</v>
      </c>
      <c r="R29" s="3">
        <f t="shared" si="4"/>
        <v>1.3016352106201903E-4</v>
      </c>
    </row>
    <row r="30" spans="1:18" x14ac:dyDescent="0.25">
      <c r="A30" s="3">
        <v>0.71257858330193768</v>
      </c>
      <c r="B30" s="3">
        <f t="shared" si="0"/>
        <v>1.5364854844559002</v>
      </c>
      <c r="M30" s="3">
        <f t="shared" si="1"/>
        <v>8.715937242044676E-2</v>
      </c>
      <c r="N30" s="2">
        <f t="shared" si="2"/>
        <v>4.2000000000000003E-2</v>
      </c>
      <c r="P30" s="1">
        <v>20</v>
      </c>
      <c r="Q30" s="3">
        <f t="shared" si="3"/>
        <v>0.99917742075339255</v>
      </c>
      <c r="R30" s="3">
        <f t="shared" si="4"/>
        <v>8.099910956089119E-5</v>
      </c>
    </row>
    <row r="31" spans="1:18" x14ac:dyDescent="0.25">
      <c r="A31" s="3">
        <v>0.74241797611835592</v>
      </c>
      <c r="B31" s="3">
        <f t="shared" si="0"/>
        <v>1.6777765894169687</v>
      </c>
      <c r="M31" s="3">
        <f t="shared" si="1"/>
        <v>8.7560249638204066E-2</v>
      </c>
      <c r="N31" s="2">
        <f t="shared" si="2"/>
        <v>4.3999999999999997E-2</v>
      </c>
      <c r="P31" s="1">
        <v>21</v>
      </c>
      <c r="Q31" s="3">
        <f t="shared" si="3"/>
        <v>0.99929299911280789</v>
      </c>
      <c r="R31" s="3">
        <f t="shared" si="4"/>
        <v>5.0341674029871852E-5</v>
      </c>
    </row>
    <row r="32" spans="1:18" x14ac:dyDescent="0.25">
      <c r="A32" s="3">
        <v>0.87177467579397128</v>
      </c>
      <c r="B32" s="3">
        <f t="shared" si="0"/>
        <v>2.6730613516282173</v>
      </c>
      <c r="M32" s="3">
        <f t="shared" si="1"/>
        <v>8.7775537752646918E-2</v>
      </c>
      <c r="N32" s="2">
        <f t="shared" si="2"/>
        <v>4.5999999999999999E-2</v>
      </c>
      <c r="P32" s="1">
        <v>22</v>
      </c>
      <c r="Q32" s="3">
        <f t="shared" si="3"/>
        <v>0.99938851455878452</v>
      </c>
      <c r="R32" s="3">
        <f t="shared" si="4"/>
        <v>3.1252308687037288E-5</v>
      </c>
    </row>
    <row r="33" spans="1:18" x14ac:dyDescent="0.25">
      <c r="A33" s="3">
        <v>0.91646023777399177</v>
      </c>
      <c r="B33" s="3">
        <f t="shared" si="0"/>
        <v>3.3814211684092208</v>
      </c>
      <c r="M33" s="3">
        <f t="shared" si="1"/>
        <v>9.2542322893096982E-2</v>
      </c>
      <c r="N33" s="2">
        <f t="shared" si="2"/>
        <v>4.8000000000000001E-2</v>
      </c>
      <c r="P33" s="1">
        <v>23</v>
      </c>
      <c r="Q33" s="3">
        <f t="shared" si="3"/>
        <v>0.99946806352430206</v>
      </c>
      <c r="R33" s="3">
        <f t="shared" si="4"/>
        <v>1.9381502517190477E-5</v>
      </c>
    </row>
    <row r="34" spans="1:18" x14ac:dyDescent="0.25">
      <c r="A34" s="3">
        <v>0.54212293409943813</v>
      </c>
      <c r="B34" s="3">
        <f t="shared" si="0"/>
        <v>0.97228737558486822</v>
      </c>
      <c r="M34" s="3">
        <f t="shared" si="1"/>
        <v>9.2690984824021452E-2</v>
      </c>
      <c r="N34" s="2">
        <f t="shared" si="2"/>
        <v>0.05</v>
      </c>
      <c r="P34" s="1">
        <v>24</v>
      </c>
      <c r="Q34" s="3">
        <f t="shared" si="3"/>
        <v>0.99953478979435206</v>
      </c>
      <c r="R34" s="3">
        <f t="shared" si="4"/>
        <v>1.2008310358004454E-5</v>
      </c>
    </row>
    <row r="35" spans="1:18" x14ac:dyDescent="0.25">
      <c r="A35" s="3">
        <v>0.23482935813924244</v>
      </c>
      <c r="B35" s="3">
        <f t="shared" si="0"/>
        <v>0.38834068256326071</v>
      </c>
      <c r="M35" s="3">
        <f t="shared" si="1"/>
        <v>9.2973679016636307E-2</v>
      </c>
      <c r="N35" s="2">
        <f t="shared" si="2"/>
        <v>5.1999999999999998E-2</v>
      </c>
      <c r="P35" s="1">
        <v>25</v>
      </c>
      <c r="Q35" s="3">
        <f t="shared" si="3"/>
        <v>0.9995911311929252</v>
      </c>
      <c r="R35" s="3">
        <f t="shared" si="4"/>
        <v>7.4335975736714878E-6</v>
      </c>
    </row>
    <row r="36" spans="1:18" x14ac:dyDescent="0.25">
      <c r="A36" s="3">
        <v>0.47642801425394399</v>
      </c>
      <c r="B36" s="3">
        <f t="shared" si="0"/>
        <v>0.81837010873607607</v>
      </c>
      <c r="M36" s="3">
        <f t="shared" si="1"/>
        <v>9.4893382155331676E-2</v>
      </c>
      <c r="N36" s="2">
        <f t="shared" si="2"/>
        <v>5.3999999999999999E-2</v>
      </c>
      <c r="P36" s="1">
        <v>26</v>
      </c>
      <c r="Q36" s="3">
        <f t="shared" si="3"/>
        <v>0.99963899631928133</v>
      </c>
      <c r="R36" s="3">
        <f t="shared" si="4"/>
        <v>4.5979947924431079E-6</v>
      </c>
    </row>
    <row r="37" spans="1:18" x14ac:dyDescent="0.25">
      <c r="A37" s="3">
        <v>0.54003511452990915</v>
      </c>
      <c r="B37" s="3">
        <f t="shared" si="0"/>
        <v>0.96701618352027541</v>
      </c>
      <c r="M37" s="3">
        <f t="shared" si="1"/>
        <v>9.9403697697619739E-2</v>
      </c>
      <c r="N37" s="2">
        <f t="shared" si="2"/>
        <v>5.6000000000000001E-2</v>
      </c>
      <c r="P37" s="1">
        <v>27</v>
      </c>
      <c r="Q37" s="3">
        <f t="shared" si="3"/>
        <v>0.99967989277803293</v>
      </c>
      <c r="R37" s="3">
        <f t="shared" si="4"/>
        <v>2.8419500610616111E-6</v>
      </c>
    </row>
    <row r="38" spans="1:18" x14ac:dyDescent="0.25">
      <c r="A38" s="3">
        <v>0.60528375902967457</v>
      </c>
      <c r="B38" s="3">
        <f t="shared" si="0"/>
        <v>1.1465137064918391</v>
      </c>
      <c r="M38" s="3">
        <f t="shared" si="1"/>
        <v>0.10019613318246691</v>
      </c>
      <c r="N38" s="2">
        <f t="shared" si="2"/>
        <v>5.8000000000000003E-2</v>
      </c>
      <c r="P38" s="1">
        <v>28</v>
      </c>
      <c r="Q38" s="3">
        <f t="shared" si="3"/>
        <v>0.99971502131122314</v>
      </c>
      <c r="R38" s="3">
        <f t="shared" si="4"/>
        <v>1.755360554272841E-6</v>
      </c>
    </row>
    <row r="39" spans="1:18" x14ac:dyDescent="0.25">
      <c r="A39" s="3">
        <v>0.68538081693776887</v>
      </c>
      <c r="B39" s="3">
        <f t="shared" si="0"/>
        <v>1.4225984427611496</v>
      </c>
      <c r="M39" s="3">
        <f t="shared" si="1"/>
        <v>0.10130505638571652</v>
      </c>
      <c r="N39" s="2">
        <f t="shared" si="2"/>
        <v>0.06</v>
      </c>
      <c r="P39" s="1">
        <v>29</v>
      </c>
      <c r="Q39" s="3">
        <f t="shared" si="3"/>
        <v>0.99974534565535822</v>
      </c>
      <c r="R39" s="3">
        <f t="shared" si="4"/>
        <v>1.0835253517679889E-6</v>
      </c>
    </row>
    <row r="40" spans="1:18" x14ac:dyDescent="0.25">
      <c r="A40" s="3">
        <v>0.4164122845200019</v>
      </c>
      <c r="B40" s="3">
        <f t="shared" si="0"/>
        <v>0.69547127493035021</v>
      </c>
      <c r="M40" s="3">
        <f t="shared" si="1"/>
        <v>0.10343401095464382</v>
      </c>
      <c r="N40" s="2">
        <f t="shared" si="2"/>
        <v>6.2E-2</v>
      </c>
      <c r="P40" s="1">
        <v>30</v>
      </c>
      <c r="Q40" s="3">
        <f t="shared" si="3"/>
        <v>0.99977164491174697</v>
      </c>
      <c r="R40" s="3">
        <f t="shared" si="4"/>
        <v>6.6842620035749014E-7</v>
      </c>
    </row>
    <row r="41" spans="1:18" x14ac:dyDescent="0.25">
      <c r="A41" s="3">
        <v>0.15684675948619664</v>
      </c>
      <c r="B41" s="3">
        <f t="shared" si="0"/>
        <v>0.27302797541212392</v>
      </c>
      <c r="M41" s="3">
        <f t="shared" si="1"/>
        <v>0.10795574454298967</v>
      </c>
      <c r="N41" s="2">
        <f t="shared" si="2"/>
        <v>6.4000000000000001E-2</v>
      </c>
    </row>
    <row r="42" spans="1:18" x14ac:dyDescent="0.25">
      <c r="A42" s="3">
        <v>0.70868817801317463</v>
      </c>
      <c r="B42" s="3">
        <f t="shared" si="0"/>
        <v>1.5194018004544649</v>
      </c>
      <c r="M42" s="3">
        <f t="shared" si="1"/>
        <v>0.1105804767372297</v>
      </c>
      <c r="N42" s="2">
        <f t="shared" si="2"/>
        <v>6.6000000000000003E-2</v>
      </c>
    </row>
    <row r="43" spans="1:18" x14ac:dyDescent="0.25">
      <c r="A43" s="3">
        <v>0.62568661441087714</v>
      </c>
      <c r="B43" s="3">
        <f t="shared" si="0"/>
        <v>1.2099736145882496</v>
      </c>
      <c r="M43" s="3">
        <f t="shared" si="1"/>
        <v>0.11902603708551898</v>
      </c>
      <c r="N43" s="2">
        <f t="shared" si="2"/>
        <v>6.8000000000000005E-2</v>
      </c>
    </row>
    <row r="44" spans="1:18" x14ac:dyDescent="0.25">
      <c r="A44" s="3">
        <v>0.55196478527245951</v>
      </c>
      <c r="B44" s="3">
        <f t="shared" si="0"/>
        <v>0.9975161683756314</v>
      </c>
      <c r="M44" s="3">
        <f t="shared" si="1"/>
        <v>0.1204089929122161</v>
      </c>
      <c r="N44" s="2">
        <f t="shared" si="2"/>
        <v>7.0000000000000007E-2</v>
      </c>
    </row>
    <row r="45" spans="1:18" x14ac:dyDescent="0.25">
      <c r="A45" s="3">
        <v>0.80511398151111802</v>
      </c>
      <c r="B45" s="3">
        <f t="shared" si="0"/>
        <v>2.0546715545870806</v>
      </c>
      <c r="M45" s="3">
        <f t="shared" si="1"/>
        <v>0.14047292406600329</v>
      </c>
      <c r="N45" s="2">
        <f t="shared" si="2"/>
        <v>7.1999999999999995E-2</v>
      </c>
    </row>
    <row r="46" spans="1:18" x14ac:dyDescent="0.25">
      <c r="A46" s="3">
        <v>7.6430634123270114E-3</v>
      </c>
      <c r="B46" s="3">
        <f t="shared" si="0"/>
        <v>3.0055146000271215E-2</v>
      </c>
      <c r="M46" s="3">
        <f t="shared" si="1"/>
        <v>0.14420553737307421</v>
      </c>
      <c r="N46" s="2">
        <f t="shared" si="2"/>
        <v>7.3999999999999996E-2</v>
      </c>
    </row>
    <row r="47" spans="1:18" x14ac:dyDescent="0.25">
      <c r="A47" s="3">
        <v>0.88130097221461057</v>
      </c>
      <c r="B47" s="3">
        <f t="shared" si="0"/>
        <v>2.7947273290992416</v>
      </c>
      <c r="M47" s="3">
        <f t="shared" si="1"/>
        <v>0.15219757574858378</v>
      </c>
      <c r="N47" s="2">
        <f t="shared" si="2"/>
        <v>7.5999999999999998E-2</v>
      </c>
    </row>
    <row r="48" spans="1:18" x14ac:dyDescent="0.25">
      <c r="A48" s="3">
        <v>0.63293025338940956</v>
      </c>
      <c r="B48" s="3">
        <f t="shared" si="0"/>
        <v>1.2335073580641061</v>
      </c>
      <c r="M48" s="3">
        <f t="shared" si="1"/>
        <v>0.15298362541457813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0.16801511080914316</v>
      </c>
      <c r="M49" s="3">
        <f t="shared" si="1"/>
        <v>0.15401993928441207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1.2258384875136854</v>
      </c>
      <c r="M50" s="3">
        <f t="shared" si="1"/>
        <v>0.15661413566734561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0.46453446696430545</v>
      </c>
      <c r="M51" s="3">
        <f t="shared" si="1"/>
        <v>0.16437962623553043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1.0312517178605161</v>
      </c>
      <c r="M52" s="3">
        <f t="shared" si="1"/>
        <v>0.16801511080914316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2.9088110585295581</v>
      </c>
      <c r="M53" s="3">
        <f t="shared" si="1"/>
        <v>0.17170815403159889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0.29986520726705923</v>
      </c>
      <c r="M54" s="3">
        <f t="shared" si="1"/>
        <v>0.17325667126384231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1.3685653733947665</v>
      </c>
      <c r="M55" s="3">
        <f t="shared" si="1"/>
        <v>0.17327705703777899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0.19702439694801022</v>
      </c>
      <c r="M56" s="3">
        <f t="shared" si="1"/>
        <v>0.17442663173657744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6.7515079702163805E-2</v>
      </c>
      <c r="M57" s="3">
        <f t="shared" si="1"/>
        <v>0.17634614679598851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0.63780102496334157</v>
      </c>
      <c r="M58" s="3">
        <f t="shared" si="1"/>
        <v>0.17940480210414517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0.84563661503731513</v>
      </c>
      <c r="M59" s="3">
        <f t="shared" si="1"/>
        <v>0.18972075436846428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0.98889907433729973</v>
      </c>
      <c r="M60" s="3">
        <f t="shared" si="1"/>
        <v>0.19215266398682329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0.23007360470676486</v>
      </c>
      <c r="M61" s="3">
        <f t="shared" si="1"/>
        <v>0.19464877704376946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0.69747576072971296</v>
      </c>
      <c r="M62" s="3">
        <f t="shared" si="1"/>
        <v>0.19585650825828588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3.2254389326887836</v>
      </c>
      <c r="M63" s="3">
        <f t="shared" si="1"/>
        <v>0.19702439694801022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1.145860464036591</v>
      </c>
      <c r="M64" s="3">
        <f t="shared" si="1"/>
        <v>0.20417868011064069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0.20762287207007843</v>
      </c>
      <c r="M65" s="3">
        <f t="shared" si="1"/>
        <v>0.20531359972018565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0.42003737889995008</v>
      </c>
      <c r="M66" s="3">
        <f t="shared" si="1"/>
        <v>0.20673693872833879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3.636152975600921</v>
      </c>
      <c r="M67" s="3">
        <f t="shared" si="1"/>
        <v>0.20762287207007843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0.67544154440754556</v>
      </c>
      <c r="M68" s="3">
        <f t="shared" si="1"/>
        <v>0.21204153277638446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0.894853814785039</v>
      </c>
      <c r="M69" s="3">
        <f t="shared" si="1"/>
        <v>0.21245173397974515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0.49922600108659215</v>
      </c>
      <c r="M70" s="3">
        <f t="shared" si="1"/>
        <v>0.21542598423259157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0.37682611620329431</v>
      </c>
      <c r="M71" s="3">
        <f t="shared" si="1"/>
        <v>0.21600824297200483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0.82807521675367624</v>
      </c>
      <c r="M72" s="3">
        <f t="shared" si="1"/>
        <v>0.21956099450095662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1.2002160143920597</v>
      </c>
      <c r="M73" s="3">
        <f t="shared" si="1"/>
        <v>0.22706504294520266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0.34589199779056862</v>
      </c>
      <c r="M74" s="3">
        <f t="shared" si="1"/>
        <v>0.22751246803289457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_xlfn.F.INV(A75,$B$3,$B$4)</f>
        <v>0.23103131700549689</v>
      </c>
      <c r="M75" s="3">
        <f t="shared" ref="M75:M138" si="6">SMALL($B$10:$B$509,ROW()-9)</f>
        <v>0.23007360470676486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4.5329675485737573</v>
      </c>
      <c r="M76" s="3">
        <f t="shared" si="6"/>
        <v>0.23103131700549689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1.3302832245404628</v>
      </c>
      <c r="M77" s="3">
        <f t="shared" si="6"/>
        <v>0.23176874149755575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1.6148321425166203</v>
      </c>
      <c r="M78" s="3">
        <f t="shared" si="6"/>
        <v>0.23627488856092929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0.57099478377143686</v>
      </c>
      <c r="M79" s="3">
        <f t="shared" si="6"/>
        <v>0.23788048566627112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0.21542598423259157</v>
      </c>
      <c r="M80" s="3">
        <f t="shared" si="6"/>
        <v>0.23867052222554014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1.1345503341370002</v>
      </c>
      <c r="M81" s="3">
        <f t="shared" si="6"/>
        <v>0.2498129758465816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0.28899012193694867</v>
      </c>
      <c r="M82" s="3">
        <f t="shared" si="6"/>
        <v>0.25715985403608421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1.9382307251672874</v>
      </c>
      <c r="M83" s="3">
        <f t="shared" si="6"/>
        <v>0.25795948150965453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0.51724315324579351</v>
      </c>
      <c r="M84" s="3">
        <f t="shared" si="6"/>
        <v>0.2693583503777946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0.7745900827626524</v>
      </c>
      <c r="M85" s="3">
        <f t="shared" si="6"/>
        <v>0.27302797541212392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1.012883218494512</v>
      </c>
      <c r="M86" s="3">
        <f t="shared" si="6"/>
        <v>0.27369359282357225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0.67065919223071779</v>
      </c>
      <c r="M87" s="3">
        <f t="shared" si="6"/>
        <v>0.27649193812076556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0.19585650825828588</v>
      </c>
      <c r="M88" s="3">
        <f t="shared" si="6"/>
        <v>0.27719895476659329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2.9437876981835771</v>
      </c>
      <c r="M89" s="3">
        <f t="shared" si="6"/>
        <v>0.27840089559395353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0.10130505638571652</v>
      </c>
      <c r="M90" s="3">
        <f t="shared" si="6"/>
        <v>0.28546810983211646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1.0366431248521117</v>
      </c>
      <c r="M91" s="3">
        <f t="shared" si="6"/>
        <v>0.28675731849130925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0.68812567919068945</v>
      </c>
      <c r="M92" s="3">
        <f t="shared" si="6"/>
        <v>0.28899012193694867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0.47687345726345592</v>
      </c>
      <c r="M93" s="3">
        <f t="shared" si="6"/>
        <v>0.28995257684989023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0.21956099450095662</v>
      </c>
      <c r="M94" s="3">
        <f t="shared" si="6"/>
        <v>0.29120811640887506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0.23867052222554014</v>
      </c>
      <c r="M95" s="3">
        <f t="shared" si="6"/>
        <v>0.29986520726705923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0.15661413566734561</v>
      </c>
      <c r="M96" s="3">
        <f t="shared" si="6"/>
        <v>0.30227628845820775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2.690743711799624</v>
      </c>
      <c r="M97" s="3">
        <f t="shared" si="6"/>
        <v>0.31147869085327845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0.34282765012974731</v>
      </c>
      <c r="M98" s="3">
        <f t="shared" si="6"/>
        <v>0.31317632274174406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0.80796015590223103</v>
      </c>
      <c r="M99" s="3">
        <f t="shared" si="6"/>
        <v>0.3201207129276073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2.0847920207116095</v>
      </c>
      <c r="M100" s="3">
        <f t="shared" si="6"/>
        <v>0.32801909661943163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2.2592968020843767</v>
      </c>
      <c r="M101" s="3">
        <f t="shared" si="6"/>
        <v>0.33625293303604298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2.3670225803310379</v>
      </c>
      <c r="M102" s="3">
        <f t="shared" si="6"/>
        <v>0.34062886878675647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0.93257490804552912</v>
      </c>
      <c r="M103" s="3">
        <f t="shared" si="6"/>
        <v>0.34282765012974731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0.76476048206317238</v>
      </c>
      <c r="M104" s="3">
        <f t="shared" si="6"/>
        <v>0.34589199779056862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0.42766394903192251</v>
      </c>
      <c r="M105" s="3">
        <f t="shared" si="6"/>
        <v>0.35108207189153073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0.42012310773924677</v>
      </c>
      <c r="M106" s="3">
        <f t="shared" si="6"/>
        <v>0.35141769992291094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1.1945850432686005</v>
      </c>
      <c r="M107" s="3">
        <f t="shared" si="6"/>
        <v>0.35388669383400123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1.0258549492582747</v>
      </c>
      <c r="M108" s="3">
        <f t="shared" si="6"/>
        <v>0.358175984874682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0.47801095956848427</v>
      </c>
      <c r="M109" s="3">
        <f t="shared" si="6"/>
        <v>0.36679460041334916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0.82006874297744203</v>
      </c>
      <c r="M110" s="3">
        <f t="shared" si="6"/>
        <v>0.36980663373918465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0.59932389695411137</v>
      </c>
      <c r="M111" s="3">
        <f t="shared" si="6"/>
        <v>0.37682611620329431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2.5987839943233424</v>
      </c>
      <c r="M112" s="3">
        <f t="shared" si="6"/>
        <v>0.38356934593557973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0.27840089559395353</v>
      </c>
      <c r="M113" s="3">
        <f t="shared" si="6"/>
        <v>0.38834068256326071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2.7835669622727472</v>
      </c>
      <c r="M114" s="3">
        <f t="shared" si="6"/>
        <v>0.39134538133099656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4.0266855809893046E-2</v>
      </c>
      <c r="M115" s="3">
        <f t="shared" si="6"/>
        <v>0.39266672569804451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0.10343401095464382</v>
      </c>
      <c r="M116" s="3">
        <f t="shared" si="6"/>
        <v>0.3963369622684772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0.96505823168698268</v>
      </c>
      <c r="M117" s="3">
        <f t="shared" si="6"/>
        <v>0.39935591563486406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0.40368569777051022</v>
      </c>
      <c r="M118" s="3">
        <f t="shared" si="6"/>
        <v>0.40222770677099767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0.2498129758465816</v>
      </c>
      <c r="M119" s="3">
        <f t="shared" si="6"/>
        <v>0.40255484268169339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0.42383281438286025</v>
      </c>
      <c r="M120" s="3">
        <f t="shared" si="6"/>
        <v>0.40259217450881402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9.4893382155331676E-2</v>
      </c>
      <c r="M121" s="3">
        <f t="shared" si="6"/>
        <v>0.40368569777051022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1.1838865307251758</v>
      </c>
      <c r="M122" s="3">
        <f t="shared" si="6"/>
        <v>0.41093495443592781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0.45350368013614378</v>
      </c>
      <c r="M123" s="3">
        <f t="shared" si="6"/>
        <v>0.41681150096193742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3.681291846159688</v>
      </c>
      <c r="M124" s="3">
        <f t="shared" si="6"/>
        <v>0.41777853475040982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1.2252381357365558</v>
      </c>
      <c r="M125" s="3">
        <f t="shared" si="6"/>
        <v>0.41812780514655695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2.0328233448933104</v>
      </c>
      <c r="M126" s="3">
        <f t="shared" si="6"/>
        <v>0.42003737889995008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0.15401993928441207</v>
      </c>
      <c r="M127" s="3">
        <f t="shared" si="6"/>
        <v>0.42012310773924677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1.1763522520338059</v>
      </c>
      <c r="M128" s="3">
        <f t="shared" si="6"/>
        <v>0.42383281438286025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0.23788048566627112</v>
      </c>
      <c r="M129" s="3">
        <f t="shared" si="6"/>
        <v>0.42705086462963859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5.3821219732581209</v>
      </c>
      <c r="M130" s="3">
        <f t="shared" si="6"/>
        <v>0.42766394903192251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0.78339530634749799</v>
      </c>
      <c r="M131" s="3">
        <f t="shared" si="6"/>
        <v>0.42896103416573128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3.2021848262773478</v>
      </c>
      <c r="M132" s="3">
        <f t="shared" si="6"/>
        <v>0.43105370701123347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0.52474940516719348</v>
      </c>
      <c r="M133" s="3">
        <f t="shared" si="6"/>
        <v>0.43722896730490773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0.51141392382936701</v>
      </c>
      <c r="M134" s="3">
        <f t="shared" si="6"/>
        <v>0.44393717180444775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1.664181045122058</v>
      </c>
      <c r="M135" s="3">
        <f t="shared" si="6"/>
        <v>0.44470219529586719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0.49508283779411677</v>
      </c>
      <c r="M136" s="3">
        <f t="shared" si="6"/>
        <v>0.45296416195518074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19.388966983669068</v>
      </c>
      <c r="M137" s="3">
        <f t="shared" si="6"/>
        <v>0.45350368013614378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2.513460290707402</v>
      </c>
      <c r="M138" s="3">
        <f t="shared" si="6"/>
        <v>0.45538146899778986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_xlfn.F.INV(A139,$B$3,$B$4)</f>
        <v>31.294239936414808</v>
      </c>
      <c r="M139" s="3">
        <f t="shared" ref="M139:M202" si="9">SMALL($B$10:$B$509,ROW()-9)</f>
        <v>0.46070845046169479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1.3141041833844032</v>
      </c>
      <c r="M140" s="3">
        <f t="shared" si="9"/>
        <v>0.46169792797706555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1.9147955167810742</v>
      </c>
      <c r="M141" s="3">
        <f t="shared" si="9"/>
        <v>0.46200611241819617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0.61849105176193464</v>
      </c>
      <c r="M142" s="3">
        <f t="shared" si="9"/>
        <v>0.4626394043152175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0.23176874149755575</v>
      </c>
      <c r="M143" s="3">
        <f t="shared" si="9"/>
        <v>0.46266594042492099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1.4893291263691835</v>
      </c>
      <c r="M144" s="3">
        <f t="shared" si="9"/>
        <v>0.46275489696544292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0.4626394043152175</v>
      </c>
      <c r="M145" s="3">
        <f t="shared" si="9"/>
        <v>0.46372088366264802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0.22706504294520266</v>
      </c>
      <c r="M146" s="3">
        <f t="shared" si="9"/>
        <v>0.46453446696430545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8.7775537752646918E-2</v>
      </c>
      <c r="M147" s="3">
        <f t="shared" si="9"/>
        <v>0.46777694162742789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2.6236478756373325</v>
      </c>
      <c r="M148" s="3">
        <f t="shared" si="9"/>
        <v>0.47377900803567313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1.1153986036224055</v>
      </c>
      <c r="M149" s="3">
        <f t="shared" si="9"/>
        <v>0.47687345726345592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0.45296416195518074</v>
      </c>
      <c r="M150" s="3">
        <f t="shared" si="9"/>
        <v>0.47690250876521761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0.76554091402678259</v>
      </c>
      <c r="M151" s="3">
        <f t="shared" si="9"/>
        <v>0.47740411760906337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0.93152469979619201</v>
      </c>
      <c r="M152" s="3">
        <f t="shared" si="9"/>
        <v>0.47801095956848427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0.40259217450881402</v>
      </c>
      <c r="M153" s="3">
        <f t="shared" si="9"/>
        <v>0.49009648697198882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1.6258155880571081</v>
      </c>
      <c r="M154" s="3">
        <f t="shared" si="9"/>
        <v>0.49508283779411677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2.862485998169088E-2</v>
      </c>
      <c r="M155" s="3">
        <f t="shared" si="9"/>
        <v>0.49922600108659215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1.8528785007690911</v>
      </c>
      <c r="M156" s="3">
        <f t="shared" si="9"/>
        <v>0.50439684434758791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2.397213041487142</v>
      </c>
      <c r="M157" s="3">
        <f t="shared" si="9"/>
        <v>0.50692506453036312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2.034959062873575</v>
      </c>
      <c r="M158" s="3">
        <f t="shared" si="9"/>
        <v>0.51141392382936701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1.040236145393068</v>
      </c>
      <c r="M159" s="3">
        <f t="shared" si="9"/>
        <v>0.51662063221793786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3.0881231475791172E-2</v>
      </c>
      <c r="M160" s="3">
        <f t="shared" si="9"/>
        <v>0.51678918361648396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1.7095619013654324</v>
      </c>
      <c r="M161" s="3">
        <f t="shared" si="9"/>
        <v>0.51724315324579351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1.4844321742459394</v>
      </c>
      <c r="M162" s="3">
        <f t="shared" si="9"/>
        <v>0.51774539458956614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1.6964112557302806</v>
      </c>
      <c r="M163" s="3">
        <f t="shared" si="9"/>
        <v>0.52379997568896264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2.2181397859435497</v>
      </c>
      <c r="M164" s="3">
        <f t="shared" si="9"/>
        <v>0.52474940516719348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0.47740411760906337</v>
      </c>
      <c r="M165" s="3">
        <f t="shared" si="9"/>
        <v>0.53976085031352705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0.58263687047827795</v>
      </c>
      <c r="M166" s="3">
        <f t="shared" si="9"/>
        <v>0.54410738806035408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1.0237003549759993</v>
      </c>
      <c r="M167" s="3">
        <f t="shared" si="9"/>
        <v>0.54697162825670187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5.3564934777783648</v>
      </c>
      <c r="M168" s="3">
        <f t="shared" si="9"/>
        <v>0.54716412475557064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1.4483343445961521</v>
      </c>
      <c r="M169" s="3">
        <f t="shared" si="9"/>
        <v>0.54753809768316974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0.87797706205347825</v>
      </c>
      <c r="M170" s="3">
        <f t="shared" si="9"/>
        <v>0.56301209217856085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0.78224761651484731</v>
      </c>
      <c r="M171" s="3">
        <f t="shared" si="9"/>
        <v>0.56313132175276293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0.35388669383400123</v>
      </c>
      <c r="M172" s="3">
        <f t="shared" si="9"/>
        <v>0.56473987764871103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2.4485478589332925</v>
      </c>
      <c r="M173" s="3">
        <f t="shared" si="9"/>
        <v>0.56916726161646958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0.6088192200548852</v>
      </c>
      <c r="M174" s="3">
        <f t="shared" si="9"/>
        <v>0.57099478377143686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0.16437962623553043</v>
      </c>
      <c r="M175" s="3">
        <f t="shared" si="9"/>
        <v>0.57625870975430549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1.236081088463773</v>
      </c>
      <c r="M176" s="3">
        <f t="shared" si="9"/>
        <v>0.57854533440845402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3.9075261142602455</v>
      </c>
      <c r="M177" s="3">
        <f t="shared" si="9"/>
        <v>0.58071142817048393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1.3140467611134603</v>
      </c>
      <c r="M178" s="3">
        <f t="shared" si="9"/>
        <v>0.58263687047827795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2.1840977121862926</v>
      </c>
      <c r="M179" s="3">
        <f t="shared" si="9"/>
        <v>0.58895065511150646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1.0549493754137631</v>
      </c>
      <c r="M180" s="3">
        <f t="shared" si="9"/>
        <v>0.59716293589325309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2.1731754518658586</v>
      </c>
      <c r="M181" s="3">
        <f t="shared" si="9"/>
        <v>0.59932389695411137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0.14420553737307421</v>
      </c>
      <c r="M182" s="3">
        <f t="shared" si="9"/>
        <v>0.59967300331580253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1.4414356265043833</v>
      </c>
      <c r="M183" s="3">
        <f t="shared" si="9"/>
        <v>0.6023184802723226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1.5064747560559248</v>
      </c>
      <c r="M184" s="3">
        <f t="shared" si="9"/>
        <v>0.60578427702017179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1.7071798993947864</v>
      </c>
      <c r="M185" s="3">
        <f t="shared" si="9"/>
        <v>0.60678852678284623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2.0594963650395726</v>
      </c>
      <c r="M186" s="3">
        <f t="shared" si="9"/>
        <v>0.6088192200548852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2.1846599064531405</v>
      </c>
      <c r="M187" s="3">
        <f t="shared" si="9"/>
        <v>0.61410203934190066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1.2955525184614145</v>
      </c>
      <c r="M188" s="3">
        <f t="shared" si="9"/>
        <v>0.6144251493130849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0.6144251493130849</v>
      </c>
      <c r="M189" s="3">
        <f t="shared" si="9"/>
        <v>0.61814072946370957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2.3390923514391799</v>
      </c>
      <c r="M190" s="3">
        <f t="shared" si="9"/>
        <v>0.61849105176193464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0.95710483604942942</v>
      </c>
      <c r="M191" s="3">
        <f t="shared" si="9"/>
        <v>0.620026212395555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0.85827874914390578</v>
      </c>
      <c r="M192" s="3">
        <f t="shared" si="9"/>
        <v>0.62068501012497634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1.1399374327281906</v>
      </c>
      <c r="M193" s="3">
        <f t="shared" si="9"/>
        <v>0.62102887053855649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1.6614244621633925</v>
      </c>
      <c r="M194" s="3">
        <f t="shared" si="9"/>
        <v>0.62753610800716497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1.6970644901048091</v>
      </c>
      <c r="M195" s="3">
        <f t="shared" si="9"/>
        <v>0.62887494272018274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2.2646474963166474</v>
      </c>
      <c r="M196" s="3">
        <f t="shared" si="9"/>
        <v>0.63780102496334157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2.4706909494714799</v>
      </c>
      <c r="M197" s="3">
        <f t="shared" si="9"/>
        <v>0.64677717958860292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0.28995257684989023</v>
      </c>
      <c r="M198" s="3">
        <f t="shared" si="9"/>
        <v>0.65290481876498108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1.5013837917244517</v>
      </c>
      <c r="M199" s="3">
        <f t="shared" si="9"/>
        <v>0.65807116071089788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0.57625870975430549</v>
      </c>
      <c r="M200" s="3">
        <f t="shared" si="9"/>
        <v>0.6583807828216155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1.8402890650497044</v>
      </c>
      <c r="M201" s="3">
        <f t="shared" si="9"/>
        <v>0.66177574817458673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0.46200611241819617</v>
      </c>
      <c r="M202" s="3">
        <f t="shared" si="9"/>
        <v>0.66474448460802005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_xlfn.F.INV(A203,$B$3,$B$4)</f>
        <v>1.6366435994512658</v>
      </c>
      <c r="M203" s="3">
        <f t="shared" ref="M203:M266" si="12">SMALL($B$10:$B$509,ROW()-9)</f>
        <v>0.66485321971488898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0.74627486411532196</v>
      </c>
      <c r="M204" s="3">
        <f t="shared" si="12"/>
        <v>0.66509077336022149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0.7112510346912978</v>
      </c>
      <c r="M205" s="3">
        <f t="shared" si="12"/>
        <v>0.67065919223071779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2.1858768172823617</v>
      </c>
      <c r="M206" s="3">
        <f t="shared" si="12"/>
        <v>0.67363516035893156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1.0941404801360124</v>
      </c>
      <c r="M207" s="3">
        <f t="shared" si="12"/>
        <v>0.67544154440754556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0.54753809768316974</v>
      </c>
      <c r="M208" s="3">
        <f t="shared" si="12"/>
        <v>0.68250401536417504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0.17442663173657744</v>
      </c>
      <c r="M209" s="3">
        <f t="shared" si="12"/>
        <v>0.68706561905557695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1.0572761917416897</v>
      </c>
      <c r="M210" s="3">
        <f t="shared" si="12"/>
        <v>0.68759730400953289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0.96547846218857325</v>
      </c>
      <c r="M211" s="3">
        <f t="shared" si="12"/>
        <v>0.68812567919068945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0.94032959477304312</v>
      </c>
      <c r="M212" s="3">
        <f t="shared" si="12"/>
        <v>0.69262641853724771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1.7877946667532494</v>
      </c>
      <c r="M213" s="3">
        <f t="shared" si="12"/>
        <v>0.69547127493035021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1.3581267610420886</v>
      </c>
      <c r="M214" s="3">
        <f t="shared" si="12"/>
        <v>0.69747576072971296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0.56313132175276293</v>
      </c>
      <c r="M215" s="3">
        <f t="shared" si="12"/>
        <v>0.70035986363148939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0.50692506453036312</v>
      </c>
      <c r="M216" s="3">
        <f t="shared" si="12"/>
        <v>0.70392837760687366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1.1970631345225287</v>
      </c>
      <c r="M217" s="3">
        <f t="shared" si="12"/>
        <v>0.70836198621205415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0.39935591563486406</v>
      </c>
      <c r="M218" s="3">
        <f t="shared" si="12"/>
        <v>0.70874296861119856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1.1476299468060622</v>
      </c>
      <c r="M219" s="3">
        <f t="shared" si="12"/>
        <v>0.7112510346912978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1.8165479473545889</v>
      </c>
      <c r="M220" s="3">
        <f t="shared" si="12"/>
        <v>0.71163471255383648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1.2569203065313168</v>
      </c>
      <c r="M221" s="3">
        <f t="shared" si="12"/>
        <v>0.72718932263053671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2.5135038682764215</v>
      </c>
      <c r="M222" s="3">
        <f t="shared" si="12"/>
        <v>0.7329734259629952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1.0938855144671962</v>
      </c>
      <c r="M223" s="3">
        <f t="shared" si="12"/>
        <v>0.73831364256520737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0.20673693872833879</v>
      </c>
      <c r="M224" s="3">
        <f t="shared" si="12"/>
        <v>0.74620665913799988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0.66509077336022149</v>
      </c>
      <c r="M225" s="3">
        <f t="shared" si="12"/>
        <v>0.74627486411532196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1.0699885271481804</v>
      </c>
      <c r="M226" s="3">
        <f t="shared" si="12"/>
        <v>0.76476048206317238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2.1935959867810886</v>
      </c>
      <c r="M227" s="3">
        <f t="shared" si="12"/>
        <v>0.76554091402678259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0.46372088366264802</v>
      </c>
      <c r="M228" s="3">
        <f t="shared" si="12"/>
        <v>0.76604101829588511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0.25715985403608421</v>
      </c>
      <c r="M229" s="3">
        <f t="shared" si="12"/>
        <v>0.76891617923354294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1.9793722038560873</v>
      </c>
      <c r="M230" s="3">
        <f t="shared" si="12"/>
        <v>0.7745900827626524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4.2524011964031212</v>
      </c>
      <c r="M231" s="3">
        <f t="shared" si="12"/>
        <v>0.77697523699256998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0.27719895476659329</v>
      </c>
      <c r="M232" s="3">
        <f t="shared" si="12"/>
        <v>0.78224761651484731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0.91314519144655371</v>
      </c>
      <c r="M233" s="3">
        <f t="shared" si="12"/>
        <v>0.78339530634749799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1.1327581572654506</v>
      </c>
      <c r="M234" s="3">
        <f t="shared" si="12"/>
        <v>0.78400615228835724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0.3963369622684772</v>
      </c>
      <c r="M235" s="3">
        <f t="shared" si="12"/>
        <v>0.79239103278268208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5.4109964932741506E-2</v>
      </c>
      <c r="M236" s="3">
        <f t="shared" si="12"/>
        <v>0.79566004940785984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0.43722896730490773</v>
      </c>
      <c r="M237" s="3">
        <f t="shared" si="12"/>
        <v>0.80527314142153317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0.62753610800716497</v>
      </c>
      <c r="M238" s="3">
        <f t="shared" si="12"/>
        <v>0.80796015590223103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1.7216595084331348</v>
      </c>
      <c r="M239" s="3">
        <f t="shared" si="12"/>
        <v>0.81837010873607607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9.2690984824021452E-2</v>
      </c>
      <c r="M240" s="3">
        <f t="shared" si="12"/>
        <v>0.82006874297744203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0.2693583503777946</v>
      </c>
      <c r="M241" s="3">
        <f t="shared" si="12"/>
        <v>0.82342210393040149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0.60578427702017179</v>
      </c>
      <c r="M242" s="3">
        <f t="shared" si="12"/>
        <v>0.82807521675367624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4.7751293018300084E-2</v>
      </c>
      <c r="M243" s="3">
        <f t="shared" si="12"/>
        <v>0.82928000508110766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2.3623556325926565</v>
      </c>
      <c r="M244" s="3">
        <f t="shared" si="12"/>
        <v>0.83316990368868371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2.9526380176685358</v>
      </c>
      <c r="M245" s="3">
        <f t="shared" si="12"/>
        <v>0.83398490243619183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0.40222770677099767</v>
      </c>
      <c r="M246" s="3">
        <f t="shared" si="12"/>
        <v>0.84084508992193152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1.2289333988856566</v>
      </c>
      <c r="M247" s="3">
        <f t="shared" si="12"/>
        <v>0.84445316730027342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0.19464877704376946</v>
      </c>
      <c r="M248" s="3">
        <f t="shared" si="12"/>
        <v>0.84523867082116444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0.41777853475040982</v>
      </c>
      <c r="M249" s="3">
        <f t="shared" si="12"/>
        <v>0.84563661503731513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2.9930177381905967</v>
      </c>
      <c r="M250" s="3">
        <f t="shared" si="12"/>
        <v>0.84917558036460439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2.344250373031628</v>
      </c>
      <c r="M251" s="3">
        <f t="shared" si="12"/>
        <v>0.85659430234178535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1.1696752782777577</v>
      </c>
      <c r="M252" s="3">
        <f t="shared" si="12"/>
        <v>0.85827874914390578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0.79566004940785984</v>
      </c>
      <c r="M253" s="3">
        <f t="shared" si="12"/>
        <v>0.85993117314943568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0.85993117314943568</v>
      </c>
      <c r="M254" s="3">
        <f t="shared" si="12"/>
        <v>0.86116728325778169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5.6339687848179425</v>
      </c>
      <c r="M255" s="3">
        <f t="shared" si="12"/>
        <v>0.86137926441777457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1.3217047199543397</v>
      </c>
      <c r="M256" s="3">
        <f t="shared" si="12"/>
        <v>0.86406025117325236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0.64677717958860292</v>
      </c>
      <c r="M257" s="3">
        <f t="shared" si="12"/>
        <v>0.87797706205347825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0.35108207189153073</v>
      </c>
      <c r="M258" s="3">
        <f t="shared" si="12"/>
        <v>0.88954426436159273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1.3413930975794268E-2</v>
      </c>
      <c r="M259" s="3">
        <f t="shared" si="12"/>
        <v>0.89107864598681008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7.0781589748839385E-2</v>
      </c>
      <c r="M260" s="3">
        <f t="shared" si="12"/>
        <v>0.89261826308781456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6.2460082517456952</v>
      </c>
      <c r="M261" s="3">
        <f t="shared" si="12"/>
        <v>0.89415321772678147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0.93532694536047234</v>
      </c>
      <c r="M262" s="3">
        <f t="shared" si="12"/>
        <v>0.894853814785039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0.56301209217856085</v>
      </c>
      <c r="M263" s="3">
        <f t="shared" si="12"/>
        <v>0.898091147619552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1.6906008177537186</v>
      </c>
      <c r="M264" s="3">
        <f t="shared" si="12"/>
        <v>0.90034674972953854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1.3818542754604488</v>
      </c>
      <c r="M265" s="3">
        <f t="shared" si="12"/>
        <v>0.90877237324506266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0.6023184802723226</v>
      </c>
      <c r="M266" s="3">
        <f t="shared" si="12"/>
        <v>0.91314519144655371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_xlfn.F.INV(A267,$B$3,$B$4)</f>
        <v>5.5152293531573786</v>
      </c>
      <c r="M267" s="3">
        <f t="shared" ref="M267:M330" si="15">SMALL($B$10:$B$509,ROW()-9)</f>
        <v>0.9141367747625293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0.65290481876498108</v>
      </c>
      <c r="M268" s="3">
        <f t="shared" si="15"/>
        <v>0.93152469979619201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0.71163471255383648</v>
      </c>
      <c r="M269" s="3">
        <f t="shared" si="15"/>
        <v>0.93257490804552912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17.167710137937558</v>
      </c>
      <c r="M270" s="3">
        <f t="shared" si="15"/>
        <v>0.93532694536047234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0.1204089929122161</v>
      </c>
      <c r="M271" s="3">
        <f t="shared" si="15"/>
        <v>0.94032959477304312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1.4183872476502213</v>
      </c>
      <c r="M272" s="3">
        <f t="shared" si="15"/>
        <v>0.94521000555904855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2.8199575139406794</v>
      </c>
      <c r="M273" s="3">
        <f t="shared" si="15"/>
        <v>0.95081754441988919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2.5260840687056603</v>
      </c>
      <c r="M274" s="3">
        <f t="shared" si="15"/>
        <v>0.95560960135418094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0.18972075436846428</v>
      </c>
      <c r="M275" s="3">
        <f t="shared" si="15"/>
        <v>0.95710483604942942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0.11902603708551898</v>
      </c>
      <c r="M276" s="3">
        <f t="shared" si="15"/>
        <v>0.96505823168698268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0.98478006122658479</v>
      </c>
      <c r="M277" s="3">
        <f t="shared" si="15"/>
        <v>0.96547846218857325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0.73831364256520737</v>
      </c>
      <c r="M278" s="3">
        <f t="shared" si="15"/>
        <v>0.96701618352027541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0.58071142817048393</v>
      </c>
      <c r="M279" s="3">
        <f t="shared" si="15"/>
        <v>0.97228737558486822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4.4242042300755617</v>
      </c>
      <c r="M280" s="3">
        <f t="shared" si="15"/>
        <v>0.98478006122658479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1.6109604863493301</v>
      </c>
      <c r="M281" s="3">
        <f t="shared" si="15"/>
        <v>0.98889907433729973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3.899947003010015</v>
      </c>
      <c r="M282" s="3">
        <f t="shared" si="15"/>
        <v>0.9975161683756314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0.22751246803289457</v>
      </c>
      <c r="M283" s="3">
        <f t="shared" si="15"/>
        <v>0.99768655090339875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0.72718932263053671</v>
      </c>
      <c r="M284" s="3">
        <f t="shared" si="15"/>
        <v>0.99944919211561101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1.2275976894595888</v>
      </c>
      <c r="M285" s="3">
        <f t="shared" si="15"/>
        <v>1.0082138437290877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9.2973679016636307E-2</v>
      </c>
      <c r="M286" s="3">
        <f t="shared" si="15"/>
        <v>1.012883218494512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0.57854533440845402</v>
      </c>
      <c r="M287" s="3">
        <f t="shared" si="15"/>
        <v>1.0237003549759993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2.3000578251828254</v>
      </c>
      <c r="M288" s="3">
        <f t="shared" si="15"/>
        <v>1.0258549492582747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3.2489013526066297</v>
      </c>
      <c r="M289" s="3">
        <f t="shared" si="15"/>
        <v>1.0278784468906752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0.99944919211561101</v>
      </c>
      <c r="M290" s="3">
        <f t="shared" si="15"/>
        <v>1.0312517178605161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0.84445316730027342</v>
      </c>
      <c r="M291" s="3">
        <f t="shared" si="15"/>
        <v>1.0353384298320651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0.43105370701123347</v>
      </c>
      <c r="M292" s="3">
        <f t="shared" si="15"/>
        <v>1.0366431248521117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1.0847098384966867</v>
      </c>
      <c r="M293" s="3">
        <f t="shared" si="15"/>
        <v>1.040236145393068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0.45538146899778986</v>
      </c>
      <c r="M294" s="3">
        <f t="shared" si="15"/>
        <v>1.0549493754137631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0.61410203934190066</v>
      </c>
      <c r="M295" s="3">
        <f t="shared" si="15"/>
        <v>1.0572761917416897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0.15298362541457813</v>
      </c>
      <c r="M296" s="3">
        <f t="shared" si="15"/>
        <v>1.0688036105405863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0.33625293303604298</v>
      </c>
      <c r="M297" s="3">
        <f t="shared" si="15"/>
        <v>1.0699885271481804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0.74620665913799988</v>
      </c>
      <c r="M298" s="3">
        <f t="shared" si="15"/>
        <v>1.0717232365021405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0.358175984874682</v>
      </c>
      <c r="M299" s="3">
        <f t="shared" si="15"/>
        <v>1.0847098384966867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0.27369359282357225</v>
      </c>
      <c r="M300" s="3">
        <f t="shared" si="15"/>
        <v>1.0938855144671962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0.898091147619552</v>
      </c>
      <c r="M301" s="3">
        <f t="shared" si="15"/>
        <v>1.0941404801360124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0.54716412475557064</v>
      </c>
      <c r="M302" s="3">
        <f t="shared" si="15"/>
        <v>1.1153986036224055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0.77697523699256998</v>
      </c>
      <c r="M303" s="3">
        <f t="shared" si="15"/>
        <v>1.1327581572654506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0.46070845046169479</v>
      </c>
      <c r="M304" s="3">
        <f t="shared" si="15"/>
        <v>1.1345503341370002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0.78400615228835724</v>
      </c>
      <c r="M305" s="3">
        <f t="shared" si="15"/>
        <v>1.1380533093943161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2.1053471859440109</v>
      </c>
      <c r="M306" s="3">
        <f t="shared" si="15"/>
        <v>1.1399374327281906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0.62102887053855649</v>
      </c>
      <c r="M307" s="3">
        <f t="shared" si="15"/>
        <v>1.145860464036591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1.8677437724822032</v>
      </c>
      <c r="M308" s="3">
        <f t="shared" si="15"/>
        <v>1.1465137064918391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0.61814072946370957</v>
      </c>
      <c r="M309" s="3">
        <f t="shared" si="15"/>
        <v>1.1476299468060622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0.88954426436159273</v>
      </c>
      <c r="M310" s="3">
        <f t="shared" si="15"/>
        <v>1.1696752782777577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1.1380533093943161</v>
      </c>
      <c r="M311" s="3">
        <f t="shared" si="15"/>
        <v>1.1763522520338059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1.9953461530265093</v>
      </c>
      <c r="M312" s="3">
        <f t="shared" si="15"/>
        <v>1.1838865307251758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0.50439684434758791</v>
      </c>
      <c r="M313" s="3">
        <f t="shared" si="15"/>
        <v>1.1855446907403482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1.3571894984166968</v>
      </c>
      <c r="M314" s="3">
        <f t="shared" si="15"/>
        <v>1.1945850432686005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3.5338732761813363</v>
      </c>
      <c r="M315" s="3">
        <f t="shared" si="15"/>
        <v>1.1970631345225287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0.76891617923354294</v>
      </c>
      <c r="M316" s="3">
        <f t="shared" si="15"/>
        <v>1.2002160143920597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1.1374533336572524E-2</v>
      </c>
      <c r="M317" s="3">
        <f t="shared" si="15"/>
        <v>1.2099736145882496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0.60678852678284623</v>
      </c>
      <c r="M318" s="3">
        <f t="shared" si="15"/>
        <v>1.2252381357365558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1.3670073725463618</v>
      </c>
      <c r="M319" s="3">
        <f t="shared" si="15"/>
        <v>1.2258384875136854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0.23627488856092929</v>
      </c>
      <c r="M320" s="3">
        <f t="shared" si="15"/>
        <v>1.2275976894595888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0.51774539458956614</v>
      </c>
      <c r="M321" s="3">
        <f t="shared" si="15"/>
        <v>1.2289333988856566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1.566506352375227</v>
      </c>
      <c r="M322" s="3">
        <f t="shared" si="15"/>
        <v>1.2335073580641061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2.2935643738822387E-2</v>
      </c>
      <c r="M323" s="3">
        <f t="shared" si="15"/>
        <v>1.236081088463773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1.0082138437290877</v>
      </c>
      <c r="M324" s="3">
        <f t="shared" si="15"/>
        <v>1.2569203065313168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0.95081754441988919</v>
      </c>
      <c r="M325" s="3">
        <f t="shared" si="15"/>
        <v>1.2660086510122972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3.4772244824863394E-2</v>
      </c>
      <c r="M326" s="3">
        <f t="shared" si="15"/>
        <v>1.2779372654861747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1.4507433314376501</v>
      </c>
      <c r="M327" s="3">
        <f t="shared" si="15"/>
        <v>1.2792656883469553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0.41812780514655695</v>
      </c>
      <c r="M328" s="3">
        <f t="shared" si="15"/>
        <v>1.2955525184614145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0.66485321971488898</v>
      </c>
      <c r="M329" s="3">
        <f t="shared" si="15"/>
        <v>1.2972986311325612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2.9617657962484771</v>
      </c>
      <c r="M330" s="3">
        <f t="shared" si="15"/>
        <v>1.2991881694124696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_xlfn.F.INV(A331,$B$3,$B$4)</f>
        <v>0.17634614679598851</v>
      </c>
      <c r="M331" s="3">
        <f t="shared" ref="M331:M394" si="18">SMALL($B$10:$B$509,ROW()-9)</f>
        <v>1.3040003665368294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0.56916726161646958</v>
      </c>
      <c r="M332" s="3">
        <f t="shared" si="18"/>
        <v>1.3140467611134603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0.36980663373918465</v>
      </c>
      <c r="M333" s="3">
        <f t="shared" si="18"/>
        <v>1.3141041833844032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0.20417868011064069</v>
      </c>
      <c r="M334" s="3">
        <f t="shared" si="18"/>
        <v>1.3217047199543397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8.7560249638204066E-2</v>
      </c>
      <c r="M335" s="3">
        <f t="shared" si="18"/>
        <v>1.3222558683512753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0.31147869085327845</v>
      </c>
      <c r="M336" s="3">
        <f t="shared" si="18"/>
        <v>1.3302832245404628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3.0807996406903522</v>
      </c>
      <c r="M337" s="3">
        <f t="shared" si="18"/>
        <v>1.3571894984166968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1.9109029754110498</v>
      </c>
      <c r="M338" s="3">
        <f t="shared" si="18"/>
        <v>1.3572122256916466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0.17170815403159889</v>
      </c>
      <c r="M339" s="3">
        <f t="shared" si="18"/>
        <v>1.3576334360794282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3.5041298453599459</v>
      </c>
      <c r="M340" s="3">
        <f t="shared" si="18"/>
        <v>1.3581267610420886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1.3576334360794282</v>
      </c>
      <c r="M341" s="3">
        <f t="shared" si="18"/>
        <v>1.3670073725463618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1.5205465320826654</v>
      </c>
      <c r="M342" s="3">
        <f t="shared" si="18"/>
        <v>1.3685653733947665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0.85659430234178535</v>
      </c>
      <c r="M343" s="3">
        <f t="shared" si="18"/>
        <v>1.3818542754604488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1.8818589870412064</v>
      </c>
      <c r="M344" s="3">
        <f t="shared" si="18"/>
        <v>1.3921475502618614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0.47690250876521761</v>
      </c>
      <c r="M345" s="3">
        <f t="shared" si="18"/>
        <v>1.4172885760137683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0.66474448460802005</v>
      </c>
      <c r="M346" s="3">
        <f t="shared" si="18"/>
        <v>1.4183872476502213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0.84523867082116444</v>
      </c>
      <c r="M347" s="3">
        <f t="shared" si="18"/>
        <v>1.4225984427611496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0.36679460041334916</v>
      </c>
      <c r="M348" s="3">
        <f t="shared" si="18"/>
        <v>1.4351833748885503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0.44393717180444775</v>
      </c>
      <c r="M349" s="3">
        <f t="shared" si="18"/>
        <v>1.4414356265043833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0.19215266398682329</v>
      </c>
      <c r="M350" s="3">
        <f t="shared" si="18"/>
        <v>1.4483343445961521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3.8793378032432346</v>
      </c>
      <c r="M351" s="3">
        <f t="shared" si="18"/>
        <v>1.4507433314376501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0.82928000508110766</v>
      </c>
      <c r="M352" s="3">
        <f t="shared" si="18"/>
        <v>1.4536675528957548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1.2660086510122972</v>
      </c>
      <c r="M353" s="3">
        <f t="shared" si="18"/>
        <v>1.4689077262640042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3.898060087579061</v>
      </c>
      <c r="M354" s="3">
        <f t="shared" si="18"/>
        <v>1.4844321742459394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0.59716293589325309</v>
      </c>
      <c r="M355" s="3">
        <f t="shared" si="18"/>
        <v>1.4893291263691835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2.1280699757434784</v>
      </c>
      <c r="M356" s="3">
        <f t="shared" si="18"/>
        <v>1.4903191610210798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0.42705086462963859</v>
      </c>
      <c r="M357" s="3">
        <f t="shared" si="18"/>
        <v>1.5013837917244517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0.90034674972953854</v>
      </c>
      <c r="M358" s="3">
        <f t="shared" si="18"/>
        <v>1.5046179856443611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1.4903191610210798</v>
      </c>
      <c r="M359" s="3">
        <f t="shared" si="18"/>
        <v>1.5064747560559248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0.70836198621205415</v>
      </c>
      <c r="M360" s="3">
        <f t="shared" si="18"/>
        <v>1.5194018004544649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0.46169792797706555</v>
      </c>
      <c r="M361" s="3">
        <f t="shared" si="18"/>
        <v>1.5205465320826654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0.94521000555904855</v>
      </c>
      <c r="M362" s="3">
        <f t="shared" si="18"/>
        <v>1.5225986722329568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1.9381612784232207</v>
      </c>
      <c r="M363" s="3">
        <f t="shared" si="18"/>
        <v>1.5364854844559002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2.3308235809476581</v>
      </c>
      <c r="M364" s="3">
        <f t="shared" si="18"/>
        <v>1.566506352375227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1.0353384298320651</v>
      </c>
      <c r="M365" s="3">
        <f t="shared" si="18"/>
        <v>1.5685914566769925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0.21245173397974515</v>
      </c>
      <c r="M366" s="3">
        <f t="shared" si="18"/>
        <v>1.6109604863493301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1.6449707145226213</v>
      </c>
      <c r="M367" s="3">
        <f t="shared" si="18"/>
        <v>1.6148321425166203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1.0717232365021405</v>
      </c>
      <c r="M368" s="3">
        <f t="shared" si="18"/>
        <v>1.6160262519368163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2.2039457892694863</v>
      </c>
      <c r="M369" s="3">
        <f t="shared" si="18"/>
        <v>1.6225867487043129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0.79239103278268208</v>
      </c>
      <c r="M370" s="3">
        <f t="shared" si="18"/>
        <v>1.6258155880571081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1.6225867487043129</v>
      </c>
      <c r="M371" s="3">
        <f t="shared" si="18"/>
        <v>1.6295133443762908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9.9403697697619739E-2</v>
      </c>
      <c r="M372" s="3">
        <f t="shared" si="18"/>
        <v>1.630613338217771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1.4536675528957548</v>
      </c>
      <c r="M373" s="3">
        <f t="shared" si="18"/>
        <v>1.6332888838573227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0.34062886878675647</v>
      </c>
      <c r="M374" s="3">
        <f t="shared" si="18"/>
        <v>1.6366435994512658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5.0248588192160638E-2</v>
      </c>
      <c r="M375" s="3">
        <f t="shared" si="18"/>
        <v>1.642690985534546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0.29120811640887506</v>
      </c>
      <c r="M376" s="3">
        <f t="shared" si="18"/>
        <v>1.6449707145226213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1.7325128412100153</v>
      </c>
      <c r="M377" s="3">
        <f t="shared" si="18"/>
        <v>1.6497309908979421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0.3201207129276073</v>
      </c>
      <c r="M378" s="3">
        <f t="shared" si="18"/>
        <v>1.6540386567731966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2.0122970631989614</v>
      </c>
      <c r="M379" s="3">
        <f t="shared" si="18"/>
        <v>1.6583805855919111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2.7721039297194698</v>
      </c>
      <c r="M380" s="3">
        <f t="shared" si="18"/>
        <v>1.6614244621633925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2.0194248191921922</v>
      </c>
      <c r="M381" s="3">
        <f t="shared" si="18"/>
        <v>1.664181045122058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1.642690985534546</v>
      </c>
      <c r="M382" s="3">
        <f t="shared" si="18"/>
        <v>1.6777765894169687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0.84917558036460439</v>
      </c>
      <c r="M383" s="3">
        <f t="shared" si="18"/>
        <v>1.6906008177537186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0.86137926441777457</v>
      </c>
      <c r="M384" s="3">
        <f t="shared" si="18"/>
        <v>1.6964112557302806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0.46777694162742789</v>
      </c>
      <c r="M385" s="3">
        <f t="shared" si="18"/>
        <v>1.6970644901048091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5.6418208896073255E-2</v>
      </c>
      <c r="M386" s="3">
        <f t="shared" si="18"/>
        <v>1.7071798993947864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0.99768655090339875</v>
      </c>
      <c r="M387" s="3">
        <f t="shared" si="18"/>
        <v>1.7095619013654324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3.6410826497717457</v>
      </c>
      <c r="M388" s="3">
        <f t="shared" si="18"/>
        <v>1.7216595084331348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4.448184823088936</v>
      </c>
      <c r="M389" s="3">
        <f t="shared" si="18"/>
        <v>1.7325128412100153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10.563006257061494</v>
      </c>
      <c r="M390" s="3">
        <f t="shared" si="18"/>
        <v>1.7726941154287643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0.51678918361648396</v>
      </c>
      <c r="M391" s="3">
        <f t="shared" si="18"/>
        <v>1.7877946667532494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4.5994597162685409</v>
      </c>
      <c r="M392" s="3">
        <f t="shared" si="18"/>
        <v>1.8165479473545889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0.40255484268169339</v>
      </c>
      <c r="M393" s="3">
        <f t="shared" si="18"/>
        <v>1.8402890650497044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0.1105804767372297</v>
      </c>
      <c r="M394" s="3">
        <f t="shared" si="18"/>
        <v>1.85075048060795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_xlfn.F.INV(A395,$B$3,$B$4)</f>
        <v>0.90877237324506266</v>
      </c>
      <c r="M395" s="3">
        <f t="shared" ref="M395:M458" si="21">SMALL($B$10:$B$509,ROW()-9)</f>
        <v>1.8528785007690911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1.6497309908979421</v>
      </c>
      <c r="M396" s="3">
        <f t="shared" si="21"/>
        <v>1.8677437724822032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2.8339001146063802</v>
      </c>
      <c r="M397" s="3">
        <f t="shared" si="21"/>
        <v>1.8818589870412064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2.4598060483860356</v>
      </c>
      <c r="M398" s="3">
        <f t="shared" si="21"/>
        <v>1.9109029754110498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0.86116728325778169</v>
      </c>
      <c r="M399" s="3">
        <f t="shared" si="21"/>
        <v>1.9147955167810742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1.85075048060795</v>
      </c>
      <c r="M400" s="3">
        <f t="shared" si="21"/>
        <v>1.9381612784232207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2.8909930422288377</v>
      </c>
      <c r="M401" s="3">
        <f t="shared" si="21"/>
        <v>1.9382307251672874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0.6583807828216155</v>
      </c>
      <c r="M402" s="3">
        <f t="shared" si="21"/>
        <v>1.9793722038560873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0.21204153277638446</v>
      </c>
      <c r="M403" s="3">
        <f t="shared" si="21"/>
        <v>1.9953461530265093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1.630613338217771</v>
      </c>
      <c r="M404" s="3">
        <f t="shared" si="21"/>
        <v>2.0122970631989614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2.7411807524927876</v>
      </c>
      <c r="M405" s="3">
        <f t="shared" si="21"/>
        <v>2.0141100595507591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7.4893634848403084E-2</v>
      </c>
      <c r="M406" s="3">
        <f t="shared" si="21"/>
        <v>2.0194248191921922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1.6295133443762908</v>
      </c>
      <c r="M407" s="3">
        <f t="shared" si="21"/>
        <v>2.0328233448933104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1.4689077262640042</v>
      </c>
      <c r="M408" s="3">
        <f t="shared" si="21"/>
        <v>2.034959062873575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0.70874296861119856</v>
      </c>
      <c r="M409" s="3">
        <f t="shared" si="21"/>
        <v>2.0445939821839882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2.4210780420846048</v>
      </c>
      <c r="M410" s="3">
        <f t="shared" si="21"/>
        <v>2.0546715545870806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4.0401649569007381</v>
      </c>
      <c r="M411" s="3">
        <f t="shared" si="21"/>
        <v>2.0565329125301197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0.35141769992291094</v>
      </c>
      <c r="M412" s="3">
        <f t="shared" si="21"/>
        <v>2.0565413110595054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1.5046179856443611</v>
      </c>
      <c r="M413" s="3">
        <f t="shared" si="21"/>
        <v>2.0594963650395726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1.7726941154287643</v>
      </c>
      <c r="M414" s="3">
        <f t="shared" si="21"/>
        <v>2.0784035173985842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8.3143913446332998E-2</v>
      </c>
      <c r="M415" s="3">
        <f t="shared" si="21"/>
        <v>2.078973372167165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0.76604101829588511</v>
      </c>
      <c r="M416" s="3">
        <f t="shared" si="21"/>
        <v>2.0847920207116095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1.6540386567731966</v>
      </c>
      <c r="M417" s="3">
        <f t="shared" si="21"/>
        <v>2.1053471859440109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0.30227628845820775</v>
      </c>
      <c r="M418" s="3">
        <f t="shared" si="21"/>
        <v>2.1280699757434784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0.52379997568896264</v>
      </c>
      <c r="M419" s="3">
        <f t="shared" si="21"/>
        <v>2.1681897211958954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1.6583805855919111</v>
      </c>
      <c r="M420" s="3">
        <f t="shared" si="21"/>
        <v>2.1731754518658586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1.5225986722329568</v>
      </c>
      <c r="M421" s="3">
        <f t="shared" si="21"/>
        <v>2.1840977121862926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0.70392837760687366</v>
      </c>
      <c r="M422" s="3">
        <f t="shared" si="21"/>
        <v>2.1846599064531405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1.2972986311325612</v>
      </c>
      <c r="M423" s="3">
        <f t="shared" si="21"/>
        <v>2.1858768172823617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0.44470219529586719</v>
      </c>
      <c r="M424" s="3">
        <f t="shared" si="21"/>
        <v>2.1935959867810886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0.67363516035893156</v>
      </c>
      <c r="M425" s="3">
        <f t="shared" si="21"/>
        <v>2.1997578685358321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1.2792656883469553</v>
      </c>
      <c r="M426" s="3">
        <f t="shared" si="21"/>
        <v>2.2039457892694863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0.39134538133099656</v>
      </c>
      <c r="M427" s="3">
        <f t="shared" si="21"/>
        <v>2.2152049662016675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2.0565329125301197</v>
      </c>
      <c r="M428" s="3">
        <f t="shared" si="21"/>
        <v>2.2181397859435497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8.715937242044676E-2</v>
      </c>
      <c r="M429" s="3">
        <f t="shared" si="21"/>
        <v>2.2281387298557114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6.0497724669719505E-2</v>
      </c>
      <c r="M430" s="3">
        <f t="shared" si="21"/>
        <v>2.2592968020843767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6.605146019429589</v>
      </c>
      <c r="M431" s="3">
        <f t="shared" si="21"/>
        <v>2.2646474963166474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0.89261826308781456</v>
      </c>
      <c r="M432" s="3">
        <f t="shared" si="21"/>
        <v>2.3000578251828254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2.5901437902709756</v>
      </c>
      <c r="M433" s="3">
        <f t="shared" si="21"/>
        <v>2.3308235809476581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0.27649193812076556</v>
      </c>
      <c r="M434" s="3">
        <f t="shared" si="21"/>
        <v>2.3390923514391799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0.68250401536417504</v>
      </c>
      <c r="M435" s="3">
        <f t="shared" si="21"/>
        <v>2.344250373031628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9.2542322893096982E-2</v>
      </c>
      <c r="M436" s="3">
        <f t="shared" si="21"/>
        <v>2.3623556325926565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0.56473987764871103</v>
      </c>
      <c r="M437" s="3">
        <f t="shared" si="21"/>
        <v>2.3670225803310379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3.1085173734947658</v>
      </c>
      <c r="M438" s="3">
        <f t="shared" si="21"/>
        <v>2.397213041487142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0.21600824297200483</v>
      </c>
      <c r="M439" s="3">
        <f t="shared" si="21"/>
        <v>2.4210780420846048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0.58895065511150646</v>
      </c>
      <c r="M440" s="3">
        <f t="shared" si="21"/>
        <v>2.4231133592247009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0.83316990368868371</v>
      </c>
      <c r="M441" s="3">
        <f t="shared" si="21"/>
        <v>2.4485478589332925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0.32801909661943163</v>
      </c>
      <c r="M442" s="3">
        <f t="shared" si="21"/>
        <v>2.4598060483860356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1.2779372654861747</v>
      </c>
      <c r="M443" s="3">
        <f t="shared" si="21"/>
        <v>2.4706909494714799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0.10795574454298967</v>
      </c>
      <c r="M444" s="3">
        <f t="shared" si="21"/>
        <v>2.513460290707402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0.62068501012497634</v>
      </c>
      <c r="M445" s="3">
        <f t="shared" si="21"/>
        <v>2.5135038682764215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0.20531359972018565</v>
      </c>
      <c r="M446" s="3">
        <f t="shared" si="21"/>
        <v>2.5260840687056603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3.2036126654784364E-2</v>
      </c>
      <c r="M447" s="3">
        <f t="shared" si="21"/>
        <v>2.5901437902709756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2.1997578685358321</v>
      </c>
      <c r="M448" s="3">
        <f t="shared" si="21"/>
        <v>2.5987839943233424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1.6332888838573227</v>
      </c>
      <c r="M449" s="3">
        <f t="shared" si="21"/>
        <v>2.6073606088086496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3.7110447584616431</v>
      </c>
      <c r="M450" s="3">
        <f t="shared" si="21"/>
        <v>2.6236478756373325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0.7329734259629952</v>
      </c>
      <c r="M451" s="3">
        <f t="shared" si="21"/>
        <v>2.6360637356756098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0.46266594042492099</v>
      </c>
      <c r="M452" s="3">
        <f t="shared" si="21"/>
        <v>2.6730613516282173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2.0141100595507591</v>
      </c>
      <c r="M453" s="3">
        <f t="shared" si="21"/>
        <v>2.6827054557995291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0.53976085031352705</v>
      </c>
      <c r="M454" s="3">
        <f t="shared" si="21"/>
        <v>2.690743711799624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2.2152049662016675</v>
      </c>
      <c r="M455" s="3">
        <f t="shared" si="21"/>
        <v>2.7411807524927876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3.1149130205455053</v>
      </c>
      <c r="M456" s="3">
        <f t="shared" si="21"/>
        <v>2.7721039297194698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1.3040003665368294</v>
      </c>
      <c r="M457" s="3">
        <f t="shared" si="21"/>
        <v>2.7835669622727472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0.80527314142153317</v>
      </c>
      <c r="M458" s="3">
        <f t="shared" si="21"/>
        <v>2.7947273290992416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_xlfn.F.INV(A459,$B$3,$B$4)</f>
        <v>0.49009648697198882</v>
      </c>
      <c r="M459" s="3">
        <f t="shared" ref="M459:M509" si="24">SMALL($B$10:$B$509,ROW()-9)</f>
        <v>2.8199575139406794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1.3222558683512753</v>
      </c>
      <c r="M460" s="3">
        <f t="shared" si="24"/>
        <v>2.8339001146063802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0.46275489696544292</v>
      </c>
      <c r="M461" s="3">
        <f t="shared" si="24"/>
        <v>2.8909930422288377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0.14047292406600329</v>
      </c>
      <c r="M462" s="3">
        <f t="shared" si="24"/>
        <v>2.9088110585295581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0.95560960135418094</v>
      </c>
      <c r="M463" s="3">
        <f t="shared" si="24"/>
        <v>2.9437876981835771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0.69262641853724771</v>
      </c>
      <c r="M464" s="3">
        <f t="shared" si="24"/>
        <v>2.9526380176685358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0.38356934593557973</v>
      </c>
      <c r="M465" s="3">
        <f t="shared" si="24"/>
        <v>2.9617657962484771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0.68706561905557695</v>
      </c>
      <c r="M466" s="3">
        <f t="shared" si="24"/>
        <v>2.9691963180105554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0.89415321772678147</v>
      </c>
      <c r="M467" s="3">
        <f t="shared" si="24"/>
        <v>2.9930177381905967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1.5685914566769925</v>
      </c>
      <c r="M468" s="3">
        <f t="shared" si="24"/>
        <v>3.0807996406903522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0.54410738806035408</v>
      </c>
      <c r="M469" s="3">
        <f t="shared" si="24"/>
        <v>3.1085173734947658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0.86406025117325236</v>
      </c>
      <c r="M470" s="3">
        <f t="shared" si="24"/>
        <v>3.1149130205455053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0.41093495443592781</v>
      </c>
      <c r="M471" s="3">
        <f t="shared" si="24"/>
        <v>3.2021848262773478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0.54697162825670187</v>
      </c>
      <c r="M472" s="3">
        <f t="shared" si="24"/>
        <v>3.2254389326887836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0.82342210393040149</v>
      </c>
      <c r="M473" s="3">
        <f t="shared" si="24"/>
        <v>3.2489013526066297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1.0278784468906752</v>
      </c>
      <c r="M474" s="3">
        <f t="shared" si="24"/>
        <v>3.3814211684092208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1.3572122256916466</v>
      </c>
      <c r="M475" s="3">
        <f t="shared" si="24"/>
        <v>3.5041298453599459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0.17327705703777899</v>
      </c>
      <c r="M476" s="3">
        <f t="shared" si="24"/>
        <v>3.5338732761813363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10.268610442361661</v>
      </c>
      <c r="M477" s="3">
        <f t="shared" si="24"/>
        <v>3.6239074142753802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0.17940480210414517</v>
      </c>
      <c r="M478" s="3">
        <f t="shared" si="24"/>
        <v>3.636152975600921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0.84084508992193152</v>
      </c>
      <c r="M479" s="3">
        <f t="shared" si="24"/>
        <v>3.6410826497717457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0.39266672569804451</v>
      </c>
      <c r="M480" s="3">
        <f t="shared" si="24"/>
        <v>3.6633175993758131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2.6073606088086496</v>
      </c>
      <c r="M481" s="3">
        <f t="shared" si="24"/>
        <v>3.681291846159688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1.4172885760137683</v>
      </c>
      <c r="M482" s="3">
        <f t="shared" si="24"/>
        <v>3.7110447584616431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7.0584609194047259</v>
      </c>
      <c r="M483" s="3">
        <f t="shared" si="24"/>
        <v>3.7267662373452737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8.2268172616080729E-2</v>
      </c>
      <c r="M484" s="3">
        <f t="shared" si="24"/>
        <v>3.8793378032432346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1.4351833748885503</v>
      </c>
      <c r="M485" s="3">
        <f t="shared" si="24"/>
        <v>3.898060087579061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1.3921475502618614</v>
      </c>
      <c r="M486" s="3">
        <f t="shared" si="24"/>
        <v>3.899947003010015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2.0565413110595054</v>
      </c>
      <c r="M487" s="3">
        <f t="shared" si="24"/>
        <v>3.9075261142602455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2.078973372167165</v>
      </c>
      <c r="M488" s="3">
        <f t="shared" si="24"/>
        <v>3.9371988185024085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0.66177574817458673</v>
      </c>
      <c r="M489" s="3">
        <f t="shared" si="24"/>
        <v>4.0401649569007381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0.41681150096193742</v>
      </c>
      <c r="M490" s="3">
        <f t="shared" si="24"/>
        <v>4.2524011964031212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2.2281387298557114</v>
      </c>
      <c r="M491" s="3">
        <f t="shared" si="24"/>
        <v>4.3606732717857772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1.1855446907403482</v>
      </c>
      <c r="M492" s="3">
        <f t="shared" si="24"/>
        <v>4.4242042300755617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0.620026212395555</v>
      </c>
      <c r="M493" s="3">
        <f t="shared" si="24"/>
        <v>4.448184823088936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0.28546810983211646</v>
      </c>
      <c r="M494" s="3">
        <f t="shared" si="24"/>
        <v>4.4605215689408793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0.68759730400953289</v>
      </c>
      <c r="M495" s="3">
        <f t="shared" si="24"/>
        <v>4.5329675485737573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1.6160262519368163</v>
      </c>
      <c r="M496" s="3">
        <f t="shared" si="24"/>
        <v>4.5994597162685409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2.9691963180105554</v>
      </c>
      <c r="M497" s="3">
        <f t="shared" si="24"/>
        <v>5.3564934777783648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0.25795948150965453</v>
      </c>
      <c r="M498" s="3">
        <f t="shared" si="24"/>
        <v>5.3821219732581209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0.65807116071089788</v>
      </c>
      <c r="M499" s="3">
        <f t="shared" si="24"/>
        <v>5.5152293531573786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0.89107864598681008</v>
      </c>
      <c r="M500" s="3">
        <f t="shared" si="24"/>
        <v>5.6339687848179425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2.7052117049512346E-2</v>
      </c>
      <c r="M501" s="3">
        <f t="shared" si="24"/>
        <v>5.9488993519323881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0.15219757574858378</v>
      </c>
      <c r="M502" s="3">
        <f t="shared" si="24"/>
        <v>6.2460082517456952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0.47377900803567313</v>
      </c>
      <c r="M503" s="3">
        <f t="shared" si="24"/>
        <v>6.605146019429589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2.1681897211958954</v>
      </c>
      <c r="M504" s="3">
        <f t="shared" si="24"/>
        <v>7.0584609194047259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3.6633175993758131</v>
      </c>
      <c r="M505" s="3">
        <f t="shared" si="24"/>
        <v>10.268610442361661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0.83398490243619183</v>
      </c>
      <c r="M506" s="3">
        <f t="shared" si="24"/>
        <v>10.563006257061494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0.17325667126384231</v>
      </c>
      <c r="M507" s="3">
        <f t="shared" si="24"/>
        <v>17.167710137937558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0.59967300331580253</v>
      </c>
      <c r="M508" s="3">
        <f t="shared" si="24"/>
        <v>19.388966983669068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0.31317632274174406</v>
      </c>
      <c r="M509" s="3">
        <f t="shared" si="24"/>
        <v>31.294239936414808</v>
      </c>
      <c r="N509" s="2">
        <f t="shared" si="25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R509"/>
  <sheetViews>
    <sheetView zoomScaleNormal="100" workbookViewId="0"/>
  </sheetViews>
  <sheetFormatPr defaultRowHeight="15" x14ac:dyDescent="0.25"/>
  <cols>
    <col min="1" max="1" width="10.5703125" customWidth="1"/>
    <col min="2" max="2" width="16.42578125" customWidth="1"/>
    <col min="13" max="13" width="9.7109375" bestFit="1" customWidth="1"/>
    <col min="17" max="17" width="12.42578125" bestFit="1" customWidth="1"/>
    <col min="20" max="20" width="12.140625" customWidth="1"/>
  </cols>
  <sheetData>
    <row r="1" spans="1:18" x14ac:dyDescent="0.25">
      <c r="A1" s="4" t="s">
        <v>0</v>
      </c>
    </row>
    <row r="2" spans="1:18" x14ac:dyDescent="0.25">
      <c r="A2" t="s">
        <v>9</v>
      </c>
      <c r="B2" t="s">
        <v>18</v>
      </c>
      <c r="M2" s="4" t="s">
        <v>11</v>
      </c>
      <c r="N2" t="str">
        <f>"Empirical and Actual CDF of "&amp;B2</f>
        <v>Empirical and Actual CDF of Gamma Distribution</v>
      </c>
    </row>
    <row r="3" spans="1:18" x14ac:dyDescent="0.25">
      <c r="A3" t="s">
        <v>19</v>
      </c>
      <c r="B3">
        <v>2</v>
      </c>
      <c r="M3" s="4" t="s">
        <v>12</v>
      </c>
      <c r="N3" t="str">
        <f>"Actual PDF of "&amp;B2</f>
        <v>Actual PDF of Gamma Distribution</v>
      </c>
    </row>
    <row r="4" spans="1:18" x14ac:dyDescent="0.25">
      <c r="A4" t="s">
        <v>20</v>
      </c>
      <c r="B4">
        <v>1</v>
      </c>
    </row>
    <row r="8" spans="1:18" x14ac:dyDescent="0.25">
      <c r="A8" s="4" t="s">
        <v>5</v>
      </c>
      <c r="M8" s="4" t="s">
        <v>6</v>
      </c>
      <c r="P8" s="4" t="s">
        <v>7</v>
      </c>
    </row>
    <row r="9" spans="1:18" x14ac:dyDescent="0.25">
      <c r="A9" s="5" t="s">
        <v>3</v>
      </c>
      <c r="B9" s="5" t="s">
        <v>4</v>
      </c>
      <c r="M9" s="5" t="s">
        <v>15</v>
      </c>
      <c r="N9" s="5" t="s">
        <v>13</v>
      </c>
      <c r="P9" s="5" t="s">
        <v>4</v>
      </c>
      <c r="Q9" s="5" t="s">
        <v>13</v>
      </c>
      <c r="R9" s="5" t="s">
        <v>14</v>
      </c>
    </row>
    <row r="10" spans="1:18" x14ac:dyDescent="0.25">
      <c r="A10" s="3">
        <v>0.86868714140739878</v>
      </c>
      <c r="B10" s="3">
        <f>_xlfn.GAMMA.INV(A10,$B$3,$B$4)</f>
        <v>3.543974678419298</v>
      </c>
      <c r="M10" s="3">
        <f>SMALL($B$10:$B$509,ROW()-9)</f>
        <v>6.1618846279759665E-2</v>
      </c>
      <c r="N10" s="2">
        <f>(ROW()-9)/500</f>
        <v>2E-3</v>
      </c>
      <c r="P10" s="1">
        <v>0</v>
      </c>
      <c r="Q10" s="3">
        <f>_xlfn.GAMMA.DIST($P10,$B$3,$B$4,TRUE)</f>
        <v>0</v>
      </c>
      <c r="R10" s="3">
        <f>_xlfn.GAMMA.DIST($P10,$B$3,$B$4,FALSE)</f>
        <v>0</v>
      </c>
    </row>
    <row r="11" spans="1:18" x14ac:dyDescent="0.25">
      <c r="A11" s="3">
        <v>0.80370351111666505</v>
      </c>
      <c r="B11" s="3">
        <f t="shared" ref="B11:B74" si="0">_xlfn.GAMMA.INV(A11,$B$3,$B$4)</f>
        <v>3.0192158976011054</v>
      </c>
      <c r="M11" s="3">
        <f t="shared" ref="M11:M74" si="1">SMALL($B$10:$B$509,ROW()-9)</f>
        <v>6.9830825601820481E-2</v>
      </c>
      <c r="N11" s="2">
        <f t="shared" ref="N11:N74" si="2">(ROW()-9)/500</f>
        <v>4.0000000000000001E-3</v>
      </c>
      <c r="P11" s="1">
        <v>1</v>
      </c>
      <c r="Q11" s="3">
        <f t="shared" ref="Q11:Q26" si="3">_xlfn.GAMMA.DIST($P11,$B$3,$B$4,TRUE)</f>
        <v>0.26424111765711522</v>
      </c>
      <c r="R11" s="3">
        <f t="shared" ref="R11:R26" si="4">_xlfn.GAMMA.DIST($P11,$B$3,$B$4,FALSE)</f>
        <v>0.36787944117144228</v>
      </c>
    </row>
    <row r="12" spans="1:18" x14ac:dyDescent="0.25">
      <c r="A12" s="3">
        <v>0.3808807659947977</v>
      </c>
      <c r="B12" s="3">
        <f t="shared" si="0"/>
        <v>1.3218002602742394</v>
      </c>
      <c r="M12" s="3">
        <f t="shared" si="1"/>
        <v>0.10499900270775496</v>
      </c>
      <c r="N12" s="2">
        <f t="shared" si="2"/>
        <v>6.0000000000000001E-3</v>
      </c>
      <c r="P12" s="1">
        <v>2</v>
      </c>
      <c r="Q12" s="3">
        <f t="shared" si="3"/>
        <v>0.59399415029016189</v>
      </c>
      <c r="R12" s="3">
        <f t="shared" si="4"/>
        <v>0.27067056647322546</v>
      </c>
    </row>
    <row r="13" spans="1:18" x14ac:dyDescent="0.25">
      <c r="A13" s="3">
        <v>0.9503415488096244</v>
      </c>
      <c r="B13" s="3">
        <f t="shared" si="0"/>
        <v>4.7521625710813584</v>
      </c>
      <c r="M13" s="3">
        <f t="shared" si="1"/>
        <v>0.11907992098152653</v>
      </c>
      <c r="N13" s="2">
        <f t="shared" si="2"/>
        <v>8.0000000000000002E-3</v>
      </c>
      <c r="P13" s="1">
        <v>3</v>
      </c>
      <c r="Q13" s="3">
        <f t="shared" si="3"/>
        <v>0.80085172652854419</v>
      </c>
      <c r="R13" s="3">
        <f t="shared" si="4"/>
        <v>0.14936120510359183</v>
      </c>
    </row>
    <row r="14" spans="1:18" x14ac:dyDescent="0.25">
      <c r="A14" s="3">
        <v>0.51847236779404993</v>
      </c>
      <c r="B14" s="3">
        <f t="shared" si="0"/>
        <v>1.7380305440372465</v>
      </c>
      <c r="M14" s="3">
        <f t="shared" si="1"/>
        <v>0.12432671712555957</v>
      </c>
      <c r="N14" s="2">
        <f t="shared" si="2"/>
        <v>0.01</v>
      </c>
      <c r="P14" s="1">
        <v>4</v>
      </c>
      <c r="Q14" s="3">
        <f t="shared" si="3"/>
        <v>0.90842180555632912</v>
      </c>
      <c r="R14" s="3">
        <f t="shared" si="4"/>
        <v>7.3262555554936729E-2</v>
      </c>
    </row>
    <row r="15" spans="1:18" x14ac:dyDescent="0.25">
      <c r="A15" s="3">
        <v>0.65227159680402391</v>
      </c>
      <c r="B15" s="3">
        <f t="shared" si="0"/>
        <v>2.2282844074177794</v>
      </c>
      <c r="M15" s="3">
        <f t="shared" si="1"/>
        <v>0.12904118494707004</v>
      </c>
      <c r="N15" s="2">
        <f t="shared" si="2"/>
        <v>1.2E-2</v>
      </c>
      <c r="P15" s="1">
        <v>5</v>
      </c>
      <c r="Q15" s="3">
        <f t="shared" si="3"/>
        <v>0.95957231800548715</v>
      </c>
      <c r="R15" s="3">
        <f t="shared" si="4"/>
        <v>3.3689734995427337E-2</v>
      </c>
    </row>
    <row r="16" spans="1:18" x14ac:dyDescent="0.25">
      <c r="A16" s="3">
        <v>0.92707658229893997</v>
      </c>
      <c r="B16" s="3">
        <f t="shared" si="0"/>
        <v>4.2828021231744415</v>
      </c>
      <c r="M16" s="3">
        <f t="shared" si="1"/>
        <v>0.13174066777611734</v>
      </c>
      <c r="N16" s="2">
        <f t="shared" si="2"/>
        <v>1.4E-2</v>
      </c>
      <c r="P16" s="1">
        <v>6</v>
      </c>
      <c r="Q16" s="3">
        <f t="shared" si="3"/>
        <v>0.98264873476333547</v>
      </c>
      <c r="R16" s="3">
        <f t="shared" si="4"/>
        <v>1.4872513059998153E-2</v>
      </c>
    </row>
    <row r="17" spans="1:18" x14ac:dyDescent="0.25">
      <c r="A17" s="3">
        <v>0.41893568370525147</v>
      </c>
      <c r="B17" s="3">
        <f t="shared" si="0"/>
        <v>1.431333841806111</v>
      </c>
      <c r="M17" s="3">
        <f t="shared" si="1"/>
        <v>0.13548719514984967</v>
      </c>
      <c r="N17" s="2">
        <f t="shared" si="2"/>
        <v>1.6E-2</v>
      </c>
      <c r="P17" s="1">
        <v>7</v>
      </c>
      <c r="Q17" s="3">
        <f t="shared" si="3"/>
        <v>0.99270494427556388</v>
      </c>
      <c r="R17" s="3">
        <f t="shared" si="4"/>
        <v>6.3831737588816145E-3</v>
      </c>
    </row>
    <row r="18" spans="1:18" x14ac:dyDescent="0.25">
      <c r="A18" s="3">
        <v>0.93105874808705191</v>
      </c>
      <c r="B18" s="3">
        <f t="shared" si="0"/>
        <v>4.3519641905514881</v>
      </c>
      <c r="M18" s="3">
        <f t="shared" si="1"/>
        <v>0.14424321827424622</v>
      </c>
      <c r="N18" s="2">
        <f t="shared" si="2"/>
        <v>1.7999999999999999E-2</v>
      </c>
      <c r="P18" s="1">
        <v>8</v>
      </c>
      <c r="Q18" s="3">
        <f t="shared" si="3"/>
        <v>0.99698083634887746</v>
      </c>
      <c r="R18" s="3">
        <f t="shared" si="4"/>
        <v>2.6837010232200948E-3</v>
      </c>
    </row>
    <row r="19" spans="1:18" x14ac:dyDescent="0.25">
      <c r="A19" s="3">
        <v>0.26131711104089872</v>
      </c>
      <c r="B19" s="3">
        <f t="shared" si="0"/>
        <v>0.99205164192400908</v>
      </c>
      <c r="M19" s="3">
        <f t="shared" si="1"/>
        <v>0.16137135445109532</v>
      </c>
      <c r="N19" s="2">
        <f t="shared" si="2"/>
        <v>0.02</v>
      </c>
      <c r="P19" s="1">
        <v>9</v>
      </c>
      <c r="Q19" s="3">
        <f t="shared" si="3"/>
        <v>0.99876590195913328</v>
      </c>
      <c r="R19" s="3">
        <f t="shared" si="4"/>
        <v>1.1106882367801169E-3</v>
      </c>
    </row>
    <row r="20" spans="1:18" x14ac:dyDescent="0.25">
      <c r="A20" s="3">
        <v>0.95271904078223668</v>
      </c>
      <c r="B20" s="3">
        <f t="shared" si="0"/>
        <v>4.8114834902959878</v>
      </c>
      <c r="M20" s="3">
        <f t="shared" si="1"/>
        <v>0.18387601337082801</v>
      </c>
      <c r="N20" s="2">
        <f t="shared" si="2"/>
        <v>2.1999999999999999E-2</v>
      </c>
      <c r="P20" s="1">
        <v>10</v>
      </c>
      <c r="Q20" s="3">
        <f t="shared" si="3"/>
        <v>0.9995006007726126</v>
      </c>
      <c r="R20" s="3">
        <f t="shared" si="4"/>
        <v>4.5399929762484888E-4</v>
      </c>
    </row>
    <row r="21" spans="1:18" x14ac:dyDescent="0.25">
      <c r="A21" s="3">
        <v>4.2644314715029163E-2</v>
      </c>
      <c r="B21" s="3">
        <f t="shared" si="0"/>
        <v>0.32497043743610199</v>
      </c>
      <c r="M21" s="3">
        <f t="shared" si="1"/>
        <v>0.19120277606724934</v>
      </c>
      <c r="N21" s="2">
        <f t="shared" si="2"/>
        <v>2.4E-2</v>
      </c>
      <c r="P21" s="1">
        <v>11</v>
      </c>
      <c r="Q21" s="3">
        <f t="shared" si="3"/>
        <v>0.99979957959051702</v>
      </c>
      <c r="R21" s="3">
        <f t="shared" si="4"/>
        <v>1.837187086927024E-4</v>
      </c>
    </row>
    <row r="22" spans="1:18" x14ac:dyDescent="0.25">
      <c r="A22" s="3">
        <v>0.57846848943068352</v>
      </c>
      <c r="B22" s="3">
        <f t="shared" si="0"/>
        <v>1.9434395631194399</v>
      </c>
      <c r="M22" s="3">
        <f t="shared" si="1"/>
        <v>0.20237253729923771</v>
      </c>
      <c r="N22" s="2">
        <f t="shared" si="2"/>
        <v>2.5999999999999999E-2</v>
      </c>
      <c r="P22" s="1">
        <v>12</v>
      </c>
      <c r="Q22" s="3">
        <f t="shared" si="3"/>
        <v>0.99992012523940677</v>
      </c>
      <c r="R22" s="3">
        <f t="shared" si="4"/>
        <v>7.3730548239938541E-5</v>
      </c>
    </row>
    <row r="23" spans="1:18" x14ac:dyDescent="0.25">
      <c r="A23" s="3">
        <v>0.97559378688429332</v>
      </c>
      <c r="B23" s="3">
        <f t="shared" si="0"/>
        <v>5.5999849051368686</v>
      </c>
      <c r="M23" s="3">
        <f t="shared" si="1"/>
        <v>0.20896346916196809</v>
      </c>
      <c r="N23" s="2">
        <f t="shared" si="2"/>
        <v>2.8000000000000001E-2</v>
      </c>
      <c r="P23" s="1">
        <v>13</v>
      </c>
      <c r="Q23" s="3">
        <f t="shared" si="3"/>
        <v>0.99996835538830231</v>
      </c>
      <c r="R23" s="3">
        <f t="shared" si="4"/>
        <v>2.9384282290753715E-5</v>
      </c>
    </row>
    <row r="24" spans="1:18" x14ac:dyDescent="0.25">
      <c r="A24" s="3">
        <v>0.16627108516733247</v>
      </c>
      <c r="B24" s="3">
        <f t="shared" si="0"/>
        <v>0.72992506303473048</v>
      </c>
      <c r="M24" s="3">
        <f t="shared" si="1"/>
        <v>0.2204661491669461</v>
      </c>
      <c r="N24" s="2">
        <f t="shared" si="2"/>
        <v>0.03</v>
      </c>
      <c r="P24" s="1">
        <v>14</v>
      </c>
      <c r="Q24" s="3">
        <f t="shared" si="3"/>
        <v>0.99998752706921346</v>
      </c>
      <c r="R24" s="3">
        <f t="shared" si="4"/>
        <v>1.1641402067449961E-5</v>
      </c>
    </row>
    <row r="25" spans="1:18" x14ac:dyDescent="0.25">
      <c r="A25" s="3">
        <v>0.84896286188672121</v>
      </c>
      <c r="B25" s="3">
        <f t="shared" si="0"/>
        <v>3.3635052051396466</v>
      </c>
      <c r="M25" s="3">
        <f t="shared" si="1"/>
        <v>0.23985474268579954</v>
      </c>
      <c r="N25" s="2">
        <f t="shared" si="2"/>
        <v>3.2000000000000001E-2</v>
      </c>
      <c r="P25" s="1">
        <v>15</v>
      </c>
      <c r="Q25" s="3">
        <f t="shared" si="3"/>
        <v>0.99999510556287197</v>
      </c>
      <c r="R25" s="3">
        <f t="shared" si="4"/>
        <v>4.5885348075273931E-6</v>
      </c>
    </row>
    <row r="26" spans="1:18" x14ac:dyDescent="0.25">
      <c r="A26" s="3">
        <v>0.93837866503003964</v>
      </c>
      <c r="B26" s="3">
        <f t="shared" si="0"/>
        <v>4.4896030747113898</v>
      </c>
      <c r="M26" s="3">
        <f t="shared" si="1"/>
        <v>0.24872360342016911</v>
      </c>
      <c r="N26" s="2">
        <f t="shared" si="2"/>
        <v>3.4000000000000002E-2</v>
      </c>
      <c r="P26" s="1">
        <v>16</v>
      </c>
      <c r="Q26" s="3">
        <f t="shared" si="3"/>
        <v>0.99999808690202974</v>
      </c>
      <c r="R26" s="3">
        <f t="shared" si="4"/>
        <v>1.800562795508148E-6</v>
      </c>
    </row>
    <row r="27" spans="1:18" x14ac:dyDescent="0.25">
      <c r="A27" s="3">
        <v>0.80838568614076844</v>
      </c>
      <c r="B27" s="3">
        <f t="shared" si="0"/>
        <v>3.0513113208952394</v>
      </c>
      <c r="M27" s="3">
        <f t="shared" si="1"/>
        <v>0.25975868194216728</v>
      </c>
      <c r="N27" s="2">
        <f t="shared" si="2"/>
        <v>3.5999999999999997E-2</v>
      </c>
    </row>
    <row r="28" spans="1:18" x14ac:dyDescent="0.25">
      <c r="A28" s="3">
        <v>0.31607636069847833</v>
      </c>
      <c r="B28" s="3">
        <f t="shared" si="0"/>
        <v>1.1413415146939707</v>
      </c>
      <c r="M28" s="3">
        <f t="shared" si="1"/>
        <v>0.27921563355389917</v>
      </c>
      <c r="N28" s="2">
        <f t="shared" si="2"/>
        <v>3.7999999999999999E-2</v>
      </c>
    </row>
    <row r="29" spans="1:18" x14ac:dyDescent="0.25">
      <c r="A29" s="3">
        <v>0.87256435728314374</v>
      </c>
      <c r="B29" s="3">
        <f t="shared" si="0"/>
        <v>3.5823573829704904</v>
      </c>
      <c r="M29" s="3">
        <f t="shared" si="1"/>
        <v>0.28149953971768477</v>
      </c>
      <c r="N29" s="2">
        <f t="shared" si="2"/>
        <v>0.04</v>
      </c>
    </row>
    <row r="30" spans="1:18" x14ac:dyDescent="0.25">
      <c r="A30" s="3">
        <v>0.71257858330193768</v>
      </c>
      <c r="B30" s="3">
        <f t="shared" si="0"/>
        <v>2.4993962401247387</v>
      </c>
      <c r="M30" s="3">
        <f t="shared" si="1"/>
        <v>0.29190359091597518</v>
      </c>
      <c r="N30" s="2">
        <f t="shared" si="2"/>
        <v>4.2000000000000003E-2</v>
      </c>
    </row>
    <row r="31" spans="1:18" x14ac:dyDescent="0.25">
      <c r="A31" s="3">
        <v>0.74241797611835592</v>
      </c>
      <c r="B31" s="3">
        <f t="shared" si="0"/>
        <v>2.6515758973771226</v>
      </c>
      <c r="M31" s="3">
        <f t="shared" si="1"/>
        <v>0.29293627316797488</v>
      </c>
      <c r="N31" s="2">
        <f t="shared" si="2"/>
        <v>4.3999999999999997E-2</v>
      </c>
    </row>
    <row r="32" spans="1:18" x14ac:dyDescent="0.25">
      <c r="A32" s="3">
        <v>0.87177467579397128</v>
      </c>
      <c r="B32" s="3">
        <f t="shared" si="0"/>
        <v>3.5744534428397805</v>
      </c>
      <c r="M32" s="3">
        <f t="shared" si="1"/>
        <v>0.29349042825278626</v>
      </c>
      <c r="N32" s="2">
        <f t="shared" si="2"/>
        <v>4.5999999999999999E-2</v>
      </c>
    </row>
    <row r="33" spans="1:14" x14ac:dyDescent="0.25">
      <c r="A33" s="3">
        <v>0.91646023777399177</v>
      </c>
      <c r="B33" s="3">
        <f t="shared" si="0"/>
        <v>4.1145151763815013</v>
      </c>
      <c r="M33" s="3">
        <f t="shared" si="1"/>
        <v>0.30568346792730461</v>
      </c>
      <c r="N33" s="2">
        <f t="shared" si="2"/>
        <v>4.8000000000000001E-2</v>
      </c>
    </row>
    <row r="34" spans="1:14" x14ac:dyDescent="0.25">
      <c r="A34" s="3">
        <v>0.54212293409943813</v>
      </c>
      <c r="B34" s="3">
        <f t="shared" si="0"/>
        <v>1.8167318351266903</v>
      </c>
      <c r="M34" s="3">
        <f t="shared" si="1"/>
        <v>0.30606142483927667</v>
      </c>
      <c r="N34" s="2">
        <f t="shared" si="2"/>
        <v>0.05</v>
      </c>
    </row>
    <row r="35" spans="1:14" x14ac:dyDescent="0.25">
      <c r="A35" s="3">
        <v>0.23482935813924244</v>
      </c>
      <c r="B35" s="3">
        <f t="shared" si="0"/>
        <v>0.91996158875911449</v>
      </c>
      <c r="M35" s="3">
        <f t="shared" si="1"/>
        <v>0.30677976790161438</v>
      </c>
      <c r="N35" s="2">
        <f t="shared" si="2"/>
        <v>5.1999999999999998E-2</v>
      </c>
    </row>
    <row r="36" spans="1:14" x14ac:dyDescent="0.25">
      <c r="A36" s="3">
        <v>0.47642801425394399</v>
      </c>
      <c r="B36" s="3">
        <f t="shared" si="0"/>
        <v>1.6042101879728787</v>
      </c>
      <c r="M36" s="3">
        <f t="shared" si="1"/>
        <v>0.31164493006061667</v>
      </c>
      <c r="N36" s="2">
        <f t="shared" si="2"/>
        <v>5.3999999999999999E-2</v>
      </c>
    </row>
    <row r="37" spans="1:14" x14ac:dyDescent="0.25">
      <c r="A37" s="3">
        <v>0.54003511452990915</v>
      </c>
      <c r="B37" s="3">
        <f t="shared" si="0"/>
        <v>1.8096733645699823</v>
      </c>
      <c r="M37" s="3">
        <f t="shared" si="1"/>
        <v>0.32298939909683561</v>
      </c>
      <c r="N37" s="2">
        <f t="shared" si="2"/>
        <v>5.6000000000000001E-2</v>
      </c>
    </row>
    <row r="38" spans="1:14" x14ac:dyDescent="0.25">
      <c r="A38" s="3">
        <v>0.60528375902967457</v>
      </c>
      <c r="B38" s="3">
        <f t="shared" si="0"/>
        <v>2.0421539503530872</v>
      </c>
      <c r="M38" s="3">
        <f t="shared" si="1"/>
        <v>0.32497043743610199</v>
      </c>
      <c r="N38" s="2">
        <f t="shared" si="2"/>
        <v>5.8000000000000003E-2</v>
      </c>
    </row>
    <row r="39" spans="1:14" x14ac:dyDescent="0.25">
      <c r="A39" s="3">
        <v>0.68538081693776887</v>
      </c>
      <c r="B39" s="3">
        <f t="shared" si="0"/>
        <v>2.3718555006992661</v>
      </c>
      <c r="M39" s="3">
        <f t="shared" si="1"/>
        <v>0.32773675072879516</v>
      </c>
      <c r="N39" s="2">
        <f t="shared" si="2"/>
        <v>0.06</v>
      </c>
    </row>
    <row r="40" spans="1:14" x14ac:dyDescent="0.25">
      <c r="A40" s="3">
        <v>0.4164122845200019</v>
      </c>
      <c r="B40" s="3">
        <f t="shared" si="0"/>
        <v>1.4239652404762948</v>
      </c>
      <c r="M40" s="3">
        <f t="shared" si="1"/>
        <v>0.33302856456928459</v>
      </c>
      <c r="N40" s="2">
        <f t="shared" si="2"/>
        <v>6.2E-2</v>
      </c>
    </row>
    <row r="41" spans="1:14" x14ac:dyDescent="0.25">
      <c r="A41" s="3">
        <v>0.15684675948619664</v>
      </c>
      <c r="B41" s="3">
        <f t="shared" si="0"/>
        <v>0.7029950562313857</v>
      </c>
      <c r="M41" s="3">
        <f t="shared" si="1"/>
        <v>0.34418723841104415</v>
      </c>
      <c r="N41" s="2">
        <f t="shared" si="2"/>
        <v>6.4000000000000001E-2</v>
      </c>
    </row>
    <row r="42" spans="1:14" x14ac:dyDescent="0.25">
      <c r="A42" s="3">
        <v>0.70868817801317463</v>
      </c>
      <c r="B42" s="3">
        <f t="shared" si="0"/>
        <v>2.4805519076621003</v>
      </c>
      <c r="M42" s="3">
        <f t="shared" si="1"/>
        <v>0.3506158851574484</v>
      </c>
      <c r="N42" s="2">
        <f t="shared" si="2"/>
        <v>6.6000000000000003E-2</v>
      </c>
    </row>
    <row r="43" spans="1:14" x14ac:dyDescent="0.25">
      <c r="A43" s="3">
        <v>0.62568661441087714</v>
      </c>
      <c r="B43" s="3">
        <f t="shared" si="0"/>
        <v>2.1207283104772023</v>
      </c>
      <c r="M43" s="3">
        <f t="shared" si="1"/>
        <v>0.37107197936808745</v>
      </c>
      <c r="N43" s="2">
        <f t="shared" si="2"/>
        <v>6.8000000000000005E-2</v>
      </c>
    </row>
    <row r="44" spans="1:14" x14ac:dyDescent="0.25">
      <c r="A44" s="3">
        <v>0.55196478527245951</v>
      </c>
      <c r="B44" s="3">
        <f t="shared" si="0"/>
        <v>1.8503118572415083</v>
      </c>
      <c r="M44" s="3">
        <f t="shared" si="1"/>
        <v>0.3743897220782495</v>
      </c>
      <c r="N44" s="2">
        <f t="shared" si="2"/>
        <v>7.0000000000000007E-2</v>
      </c>
    </row>
    <row r="45" spans="1:14" x14ac:dyDescent="0.25">
      <c r="A45" s="3">
        <v>0.80511398151111802</v>
      </c>
      <c r="B45" s="3">
        <f t="shared" si="0"/>
        <v>3.0288119405481724</v>
      </c>
      <c r="M45" s="3">
        <f t="shared" si="1"/>
        <v>0.4216039915780801</v>
      </c>
      <c r="N45" s="2">
        <f t="shared" si="2"/>
        <v>7.1999999999999995E-2</v>
      </c>
    </row>
    <row r="46" spans="1:14" x14ac:dyDescent="0.25">
      <c r="A46" s="3">
        <v>7.6430634123270114E-3</v>
      </c>
      <c r="B46" s="3">
        <f t="shared" si="0"/>
        <v>0.12904118494707004</v>
      </c>
      <c r="M46" s="3">
        <f t="shared" si="1"/>
        <v>0.43021138214765881</v>
      </c>
      <c r="N46" s="2">
        <f t="shared" si="2"/>
        <v>7.3999999999999996E-2</v>
      </c>
    </row>
    <row r="47" spans="1:14" x14ac:dyDescent="0.25">
      <c r="A47" s="3">
        <v>0.88130097221461057</v>
      </c>
      <c r="B47" s="3">
        <f t="shared" si="0"/>
        <v>3.672956020101978</v>
      </c>
      <c r="M47" s="3">
        <f t="shared" si="1"/>
        <v>0.44847095401074949</v>
      </c>
      <c r="N47" s="2">
        <f t="shared" si="2"/>
        <v>7.5999999999999998E-2</v>
      </c>
    </row>
    <row r="48" spans="1:14" x14ac:dyDescent="0.25">
      <c r="A48" s="3">
        <v>0.63293025338940956</v>
      </c>
      <c r="B48" s="3">
        <f t="shared" si="0"/>
        <v>2.1494225094068691</v>
      </c>
      <c r="M48" s="3">
        <f t="shared" si="1"/>
        <v>0.45025473762475704</v>
      </c>
      <c r="N48" s="2">
        <f t="shared" si="2"/>
        <v>7.8E-2</v>
      </c>
    </row>
    <row r="49" spans="1:14" x14ac:dyDescent="0.25">
      <c r="A49" s="3">
        <v>8.5382797846364489E-2</v>
      </c>
      <c r="B49" s="3">
        <f t="shared" si="0"/>
        <v>0.48397180433602727</v>
      </c>
      <c r="M49" s="3">
        <f t="shared" si="1"/>
        <v>0.45260321059048614</v>
      </c>
      <c r="N49" s="2">
        <f t="shared" si="2"/>
        <v>0.08</v>
      </c>
    </row>
    <row r="50" spans="1:14" x14ac:dyDescent="0.25">
      <c r="A50" s="3">
        <v>0.63058843477867188</v>
      </c>
      <c r="B50" s="3">
        <f t="shared" si="0"/>
        <v>2.1400978726505437</v>
      </c>
      <c r="M50" s="3">
        <f t="shared" si="1"/>
        <v>0.45846616361205667</v>
      </c>
      <c r="N50" s="2">
        <f t="shared" si="2"/>
        <v>8.2000000000000003E-2</v>
      </c>
    </row>
    <row r="51" spans="1:14" x14ac:dyDescent="0.25">
      <c r="A51" s="3">
        <v>0.28395554951451529</v>
      </c>
      <c r="B51" s="3">
        <f t="shared" si="0"/>
        <v>1.0536143900427659</v>
      </c>
      <c r="M51" s="3">
        <f t="shared" si="1"/>
        <v>0.47588373627450142</v>
      </c>
      <c r="N51" s="2">
        <f t="shared" si="2"/>
        <v>8.4000000000000005E-2</v>
      </c>
    </row>
    <row r="52" spans="1:14" x14ac:dyDescent="0.25">
      <c r="A52" s="3">
        <v>0.56474310482965673</v>
      </c>
      <c r="B52" s="3">
        <f t="shared" si="0"/>
        <v>1.8947005153379182</v>
      </c>
      <c r="M52" s="3">
        <f t="shared" si="1"/>
        <v>0.48397180433602727</v>
      </c>
      <c r="N52" s="2">
        <f t="shared" si="2"/>
        <v>8.5999999999999993E-2</v>
      </c>
    </row>
    <row r="53" spans="1:14" x14ac:dyDescent="0.25">
      <c r="A53" s="3">
        <v>0.88943262678722323</v>
      </c>
      <c r="B53" s="3">
        <f t="shared" si="0"/>
        <v>3.7630100668619311</v>
      </c>
      <c r="M53" s="3">
        <f t="shared" si="1"/>
        <v>0.49214621369052625</v>
      </c>
      <c r="N53" s="2">
        <f t="shared" si="2"/>
        <v>8.7999999999999995E-2</v>
      </c>
    </row>
    <row r="54" spans="1:14" x14ac:dyDescent="0.25">
      <c r="A54" s="3">
        <v>0.17524916978826699</v>
      </c>
      <c r="B54" s="3">
        <f t="shared" si="0"/>
        <v>0.75533194205897847</v>
      </c>
      <c r="M54" s="3">
        <f t="shared" si="1"/>
        <v>0.4955615317597154</v>
      </c>
      <c r="N54" s="2">
        <f t="shared" si="2"/>
        <v>0.09</v>
      </c>
    </row>
    <row r="55" spans="1:14" x14ac:dyDescent="0.25">
      <c r="A55" s="3">
        <v>0.67137881847471137</v>
      </c>
      <c r="B55" s="3">
        <f t="shared" si="0"/>
        <v>2.309710269119698</v>
      </c>
      <c r="M55" s="3">
        <f t="shared" si="1"/>
        <v>0.49560644564028822</v>
      </c>
      <c r="N55" s="2">
        <f t="shared" si="2"/>
        <v>9.1999999999999998E-2</v>
      </c>
    </row>
    <row r="56" spans="1:14" x14ac:dyDescent="0.25">
      <c r="A56" s="3">
        <v>0.10481697707847315</v>
      </c>
      <c r="B56" s="3">
        <f t="shared" si="0"/>
        <v>0.54712629116350497</v>
      </c>
      <c r="M56" s="3">
        <f t="shared" si="1"/>
        <v>0.49813718808036955</v>
      </c>
      <c r="N56" s="2">
        <f t="shared" si="2"/>
        <v>9.4E-2</v>
      </c>
    </row>
    <row r="57" spans="1:14" x14ac:dyDescent="0.25">
      <c r="A57" s="3">
        <v>2.4554035357180037E-2</v>
      </c>
      <c r="B57" s="3">
        <f t="shared" si="0"/>
        <v>0.23985474268579954</v>
      </c>
      <c r="M57" s="3">
        <f t="shared" si="1"/>
        <v>0.50235423224671549</v>
      </c>
      <c r="N57" s="2">
        <f t="shared" si="2"/>
        <v>9.6000000000000002E-2</v>
      </c>
    </row>
    <row r="58" spans="1:14" x14ac:dyDescent="0.25">
      <c r="A58" s="3">
        <v>0.38576887079229571</v>
      </c>
      <c r="B58" s="3">
        <f t="shared" si="0"/>
        <v>1.335692343949388</v>
      </c>
      <c r="M58" s="3">
        <f t="shared" si="1"/>
        <v>0.50905171738928612</v>
      </c>
      <c r="N58" s="2">
        <f t="shared" si="2"/>
        <v>9.8000000000000004E-2</v>
      </c>
    </row>
    <row r="59" spans="1:14" x14ac:dyDescent="0.25">
      <c r="A59" s="3">
        <v>0.48880489463914556</v>
      </c>
      <c r="B59" s="3">
        <f t="shared" si="0"/>
        <v>1.6428690326125939</v>
      </c>
      <c r="M59" s="3">
        <f t="shared" si="1"/>
        <v>0.53144570265963942</v>
      </c>
      <c r="N59" s="2">
        <f t="shared" si="2"/>
        <v>0.1</v>
      </c>
    </row>
    <row r="60" spans="1:14" x14ac:dyDescent="0.25">
      <c r="A60" s="3">
        <v>0.54863108468996646</v>
      </c>
      <c r="B60" s="3">
        <f t="shared" si="0"/>
        <v>1.8388798271116193</v>
      </c>
      <c r="M60" s="3">
        <f t="shared" si="1"/>
        <v>0.53668254670580295</v>
      </c>
      <c r="N60" s="2">
        <f t="shared" si="2"/>
        <v>0.10199999999999999</v>
      </c>
    </row>
    <row r="61" spans="1:14" x14ac:dyDescent="0.25">
      <c r="A61" s="3">
        <v>0.12734252200270679</v>
      </c>
      <c r="B61" s="3">
        <f t="shared" si="0"/>
        <v>0.61643567573464364</v>
      </c>
      <c r="M61" s="3">
        <f t="shared" si="1"/>
        <v>0.5420413290387962</v>
      </c>
      <c r="N61" s="2">
        <f t="shared" si="2"/>
        <v>0.104</v>
      </c>
    </row>
    <row r="62" spans="1:14" x14ac:dyDescent="0.25">
      <c r="A62" s="3">
        <v>0.41744835533497027</v>
      </c>
      <c r="B62" s="3">
        <f t="shared" si="0"/>
        <v>1.4269887134072246</v>
      </c>
      <c r="M62" s="3">
        <f t="shared" si="1"/>
        <v>0.54462828334123536</v>
      </c>
      <c r="N62" s="2">
        <f t="shared" si="2"/>
        <v>0.106</v>
      </c>
    </row>
    <row r="63" spans="1:14" x14ac:dyDescent="0.25">
      <c r="A63" s="3">
        <v>0.90857699462907116</v>
      </c>
      <c r="B63" s="3">
        <f t="shared" si="0"/>
        <v>4.0021199435858348</v>
      </c>
      <c r="M63" s="3">
        <f t="shared" si="1"/>
        <v>0.54712629116350497</v>
      </c>
      <c r="N63" s="2">
        <f t="shared" si="2"/>
        <v>0.108</v>
      </c>
    </row>
    <row r="64" spans="1:14" x14ac:dyDescent="0.25">
      <c r="A64" s="3">
        <v>0.60506693168064818</v>
      </c>
      <c r="B64" s="3">
        <f t="shared" si="0"/>
        <v>2.0413358037740017</v>
      </c>
      <c r="M64" s="3">
        <f t="shared" si="1"/>
        <v>0.56235266427928909</v>
      </c>
      <c r="N64" s="2">
        <f t="shared" si="2"/>
        <v>0.11</v>
      </c>
    </row>
    <row r="65" spans="1:14" x14ac:dyDescent="0.25">
      <c r="A65" s="3">
        <v>0.11200815922198093</v>
      </c>
      <c r="B65" s="3">
        <f t="shared" si="0"/>
        <v>0.56963729423585441</v>
      </c>
      <c r="M65" s="3">
        <f t="shared" si="1"/>
        <v>0.56475629875374145</v>
      </c>
      <c r="N65" s="2">
        <f t="shared" si="2"/>
        <v>0.112</v>
      </c>
    </row>
    <row r="66" spans="1:14" x14ac:dyDescent="0.25">
      <c r="A66" s="3">
        <v>0.25555411741290379</v>
      </c>
      <c r="B66" s="3">
        <f t="shared" si="0"/>
        <v>0.97638406383723619</v>
      </c>
      <c r="M66" s="3">
        <f t="shared" si="1"/>
        <v>0.56776628533796991</v>
      </c>
      <c r="N66" s="2">
        <f t="shared" si="2"/>
        <v>0.114</v>
      </c>
    </row>
    <row r="67" spans="1:14" x14ac:dyDescent="0.25">
      <c r="A67" s="3">
        <v>0.92756578387111344</v>
      </c>
      <c r="B67" s="3">
        <f t="shared" si="0"/>
        <v>4.2911032756050345</v>
      </c>
      <c r="M67" s="3">
        <f t="shared" si="1"/>
        <v>0.56963729423585441</v>
      </c>
      <c r="N67" s="2">
        <f t="shared" si="2"/>
        <v>0.11600000000000001</v>
      </c>
    </row>
    <row r="68" spans="1:14" x14ac:dyDescent="0.25">
      <c r="A68" s="3">
        <v>0.40595275781504769</v>
      </c>
      <c r="B68" s="3">
        <f t="shared" si="0"/>
        <v>1.3935913078716604</v>
      </c>
      <c r="M68" s="3">
        <f t="shared" si="1"/>
        <v>0.57894071520864143</v>
      </c>
      <c r="N68" s="2">
        <f t="shared" si="2"/>
        <v>0.11799999999999999</v>
      </c>
    </row>
    <row r="69" spans="1:14" x14ac:dyDescent="0.25">
      <c r="A69" s="3">
        <v>0.51032303386037137</v>
      </c>
      <c r="B69" s="3">
        <f t="shared" si="0"/>
        <v>1.7115179742164939</v>
      </c>
      <c r="M69" s="3">
        <f t="shared" si="1"/>
        <v>0.57980201276733612</v>
      </c>
      <c r="N69" s="2">
        <f t="shared" si="2"/>
        <v>0.12</v>
      </c>
    </row>
    <row r="70" spans="1:14" x14ac:dyDescent="0.25">
      <c r="A70" s="3">
        <v>0.3054895076759051</v>
      </c>
      <c r="B70" s="3">
        <f t="shared" si="0"/>
        <v>1.1123482547726375</v>
      </c>
      <c r="M70" s="3">
        <f t="shared" si="1"/>
        <v>0.58603512500332877</v>
      </c>
      <c r="N70" s="2">
        <f t="shared" si="2"/>
        <v>0.122</v>
      </c>
    </row>
    <row r="71" spans="1:14" x14ac:dyDescent="0.25">
      <c r="A71" s="3">
        <v>0.22720801791389933</v>
      </c>
      <c r="B71" s="3">
        <f t="shared" si="0"/>
        <v>0.89915377852022438</v>
      </c>
      <c r="M71" s="3">
        <f t="shared" si="1"/>
        <v>0.58725292682712193</v>
      </c>
      <c r="N71" s="2">
        <f t="shared" si="2"/>
        <v>0.124</v>
      </c>
    </row>
    <row r="72" spans="1:14" x14ac:dyDescent="0.25">
      <c r="A72" s="3">
        <v>0.48087127302826405</v>
      </c>
      <c r="B72" s="3">
        <f t="shared" si="0"/>
        <v>1.618022758110524</v>
      </c>
      <c r="M72" s="3">
        <f t="shared" si="1"/>
        <v>0.59466649722952958</v>
      </c>
      <c r="N72" s="2">
        <f t="shared" si="2"/>
        <v>0.126</v>
      </c>
    </row>
    <row r="73" spans="1:14" x14ac:dyDescent="0.25">
      <c r="A73" s="3">
        <v>0.62263301280592953</v>
      </c>
      <c r="B73" s="3">
        <f t="shared" si="0"/>
        <v>2.108761558308017</v>
      </c>
      <c r="M73" s="3">
        <f t="shared" si="1"/>
        <v>0.61023077971731476</v>
      </c>
      <c r="N73" s="2">
        <f t="shared" si="2"/>
        <v>0.128</v>
      </c>
    </row>
    <row r="74" spans="1:14" x14ac:dyDescent="0.25">
      <c r="A74" s="3">
        <v>0.20651520604313089</v>
      </c>
      <c r="B74" s="3">
        <f t="shared" si="0"/>
        <v>0.8423780677155176</v>
      </c>
      <c r="M74" s="3">
        <f t="shared" si="1"/>
        <v>0.61115481473106081</v>
      </c>
      <c r="N74" s="2">
        <f t="shared" si="2"/>
        <v>0.13</v>
      </c>
    </row>
    <row r="75" spans="1:14" x14ac:dyDescent="0.25">
      <c r="A75" s="3">
        <v>0.12799887166151902</v>
      </c>
      <c r="B75" s="3">
        <f t="shared" ref="B75:B138" si="5">_xlfn.GAMMA.INV(A75,$B$3,$B$4)</f>
        <v>0.61840672057512414</v>
      </c>
      <c r="M75" s="3">
        <f t="shared" ref="M75:M138" si="6">SMALL($B$10:$B$509,ROW()-9)</f>
        <v>0.61643567573464364</v>
      </c>
      <c r="N75" s="2">
        <f t="shared" ref="N75:N138" si="7">(ROW()-9)/500</f>
        <v>0.13200000000000001</v>
      </c>
    </row>
    <row r="76" spans="1:14" x14ac:dyDescent="0.25">
      <c r="A76" s="3">
        <v>0.95435355385263321</v>
      </c>
      <c r="B76" s="3">
        <f t="shared" si="5"/>
        <v>4.8539453834110011</v>
      </c>
      <c r="M76" s="3">
        <f t="shared" si="6"/>
        <v>0.61840672057512414</v>
      </c>
      <c r="N76" s="2">
        <f t="shared" si="7"/>
        <v>0.13400000000000001</v>
      </c>
    </row>
    <row r="77" spans="1:14" x14ac:dyDescent="0.25">
      <c r="A77" s="3">
        <v>0.66099774997107308</v>
      </c>
      <c r="B77" s="3">
        <f t="shared" si="5"/>
        <v>2.2650119602671697</v>
      </c>
      <c r="M77" s="3">
        <f t="shared" si="6"/>
        <v>0.61992303959490191</v>
      </c>
      <c r="N77" s="2">
        <f t="shared" si="7"/>
        <v>0.13600000000000001</v>
      </c>
    </row>
    <row r="78" spans="1:14" x14ac:dyDescent="0.25">
      <c r="A78" s="3">
        <v>0.7296218614639246</v>
      </c>
      <c r="B78" s="3">
        <f t="shared" si="5"/>
        <v>2.5845732028451311</v>
      </c>
      <c r="M78" s="3">
        <f t="shared" si="6"/>
        <v>0.62916334124092443</v>
      </c>
      <c r="N78" s="2">
        <f t="shared" si="7"/>
        <v>0.13800000000000001</v>
      </c>
    </row>
    <row r="79" spans="1:14" x14ac:dyDescent="0.25">
      <c r="A79" s="3">
        <v>0.34823486486622657</v>
      </c>
      <c r="B79" s="3">
        <f t="shared" si="5"/>
        <v>1.2301316023971569</v>
      </c>
      <c r="M79" s="3">
        <f t="shared" si="6"/>
        <v>0.63244533765260613</v>
      </c>
      <c r="N79" s="2">
        <f t="shared" si="7"/>
        <v>0.14000000000000001</v>
      </c>
    </row>
    <row r="80" spans="1:14" x14ac:dyDescent="0.25">
      <c r="A80" s="3">
        <v>0.11732468715613198</v>
      </c>
      <c r="B80" s="3">
        <f t="shared" si="5"/>
        <v>0.58603512500332877</v>
      </c>
      <c r="M80" s="3">
        <f t="shared" si="6"/>
        <v>0.63405825651894487</v>
      </c>
      <c r="N80" s="2">
        <f t="shared" si="7"/>
        <v>0.14199999999999999</v>
      </c>
    </row>
    <row r="81" spans="1:14" x14ac:dyDescent="0.25">
      <c r="A81" s="3">
        <v>0.60129025645733258</v>
      </c>
      <c r="B81" s="3">
        <f t="shared" si="5"/>
        <v>2.0271397998901</v>
      </c>
      <c r="M81" s="3">
        <f t="shared" si="6"/>
        <v>0.65666919871670926</v>
      </c>
      <c r="N81" s="2">
        <f t="shared" si="7"/>
        <v>0.14399999999999999</v>
      </c>
    </row>
    <row r="82" spans="1:14" x14ac:dyDescent="0.25">
      <c r="A82" s="3">
        <v>0.16780200774923881</v>
      </c>
      <c r="B82" s="3">
        <f t="shared" si="5"/>
        <v>0.73427347339101923</v>
      </c>
      <c r="M82" s="3">
        <f t="shared" si="6"/>
        <v>0.67144158129604681</v>
      </c>
      <c r="N82" s="2">
        <f t="shared" si="7"/>
        <v>0.14599999999999999</v>
      </c>
    </row>
    <row r="83" spans="1:14" x14ac:dyDescent="0.25">
      <c r="A83" s="3">
        <v>0.78800802405544113</v>
      </c>
      <c r="B83" s="3">
        <f t="shared" si="5"/>
        <v>2.9163727646342701</v>
      </c>
      <c r="M83" s="3">
        <f t="shared" si="6"/>
        <v>0.67304303129676135</v>
      </c>
      <c r="N83" s="2">
        <f t="shared" si="7"/>
        <v>0.14799999999999999</v>
      </c>
    </row>
    <row r="84" spans="1:14" x14ac:dyDescent="0.25">
      <c r="A84" s="3">
        <v>0.31645259046622742</v>
      </c>
      <c r="B84" s="3">
        <f t="shared" si="5"/>
        <v>1.1423736667367461</v>
      </c>
      <c r="M84" s="3">
        <f t="shared" si="6"/>
        <v>0.6957398074723713</v>
      </c>
      <c r="N84" s="2">
        <f t="shared" si="7"/>
        <v>0.15</v>
      </c>
    </row>
    <row r="85" spans="1:14" x14ac:dyDescent="0.25">
      <c r="A85" s="3">
        <v>0.45585475756058669</v>
      </c>
      <c r="B85" s="3">
        <f t="shared" si="5"/>
        <v>1.5411595839503249</v>
      </c>
      <c r="M85" s="3">
        <f t="shared" si="6"/>
        <v>0.7029950562313857</v>
      </c>
      <c r="N85" s="2">
        <f t="shared" si="7"/>
        <v>0.152</v>
      </c>
    </row>
    <row r="86" spans="1:14" x14ac:dyDescent="0.25">
      <c r="A86" s="3">
        <v>0.55783901890933907</v>
      </c>
      <c r="B86" s="3">
        <f t="shared" si="5"/>
        <v>1.870603559867863</v>
      </c>
      <c r="M86" s="3">
        <f t="shared" si="6"/>
        <v>0.70430842163915175</v>
      </c>
      <c r="N86" s="2">
        <f t="shared" si="7"/>
        <v>0.154</v>
      </c>
    </row>
    <row r="87" spans="1:14" x14ac:dyDescent="0.25">
      <c r="A87" s="3">
        <v>0.40342664780404514</v>
      </c>
      <c r="B87" s="3">
        <f t="shared" si="5"/>
        <v>1.3862950480852201</v>
      </c>
      <c r="M87" s="3">
        <f t="shared" si="6"/>
        <v>0.70982122292711236</v>
      </c>
      <c r="N87" s="2">
        <f t="shared" si="7"/>
        <v>0.156</v>
      </c>
    </row>
    <row r="88" spans="1:14" x14ac:dyDescent="0.25">
      <c r="A88" s="3">
        <v>0.10402699539072879</v>
      </c>
      <c r="B88" s="3">
        <f t="shared" si="5"/>
        <v>0.54462828334123536</v>
      </c>
      <c r="M88" s="3">
        <f t="shared" si="6"/>
        <v>0.71121183223833706</v>
      </c>
      <c r="N88" s="2">
        <f t="shared" si="7"/>
        <v>0.158</v>
      </c>
    </row>
    <row r="89" spans="1:14" x14ac:dyDescent="0.25">
      <c r="A89" s="3">
        <v>0.89178326278057385</v>
      </c>
      <c r="B89" s="3">
        <f t="shared" si="5"/>
        <v>3.7901891321780132</v>
      </c>
      <c r="M89" s="3">
        <f t="shared" si="6"/>
        <v>0.71357384138488944</v>
      </c>
      <c r="N89" s="2">
        <f t="shared" si="7"/>
        <v>0.16</v>
      </c>
    </row>
    <row r="90" spans="1:14" x14ac:dyDescent="0.25">
      <c r="A90" s="3">
        <v>4.329572631547407E-2</v>
      </c>
      <c r="B90" s="3">
        <f t="shared" si="5"/>
        <v>0.32773675072879516</v>
      </c>
      <c r="M90" s="3">
        <f t="shared" si="6"/>
        <v>0.72741039754872683</v>
      </c>
      <c r="N90" s="2">
        <f t="shared" si="7"/>
        <v>0.16200000000000001</v>
      </c>
    </row>
    <row r="91" spans="1:14" x14ac:dyDescent="0.25">
      <c r="A91" s="3">
        <v>0.56674556579141511</v>
      </c>
      <c r="B91" s="3">
        <f t="shared" si="5"/>
        <v>1.9017410264986723</v>
      </c>
      <c r="M91" s="3">
        <f t="shared" si="6"/>
        <v>0.72992506303473048</v>
      </c>
      <c r="N91" s="2">
        <f t="shared" si="7"/>
        <v>0.16400000000000001</v>
      </c>
    </row>
    <row r="92" spans="1:14" x14ac:dyDescent="0.25">
      <c r="A92" s="3">
        <v>0.41259895345384534</v>
      </c>
      <c r="B92" s="3">
        <f t="shared" si="5"/>
        <v>1.4128604174799564</v>
      </c>
      <c r="M92" s="3">
        <f t="shared" si="6"/>
        <v>0.73427347339101923</v>
      </c>
      <c r="N92" s="2">
        <f t="shared" si="7"/>
        <v>0.16600000000000001</v>
      </c>
    </row>
    <row r="93" spans="1:14" x14ac:dyDescent="0.25">
      <c r="A93" s="3">
        <v>0.2916777385424737</v>
      </c>
      <c r="B93" s="3">
        <f t="shared" si="5"/>
        <v>1.0746472626033412</v>
      </c>
      <c r="M93" s="3">
        <f t="shared" si="6"/>
        <v>0.73614522683013173</v>
      </c>
      <c r="N93" s="2">
        <f t="shared" si="7"/>
        <v>0.16800000000000001</v>
      </c>
    </row>
    <row r="94" spans="1:14" x14ac:dyDescent="0.25">
      <c r="A94" s="3">
        <v>0.12014827102031667</v>
      </c>
      <c r="B94" s="3">
        <f t="shared" si="5"/>
        <v>0.59466649722952958</v>
      </c>
      <c r="M94" s="3">
        <f t="shared" si="6"/>
        <v>0.73858458585677544</v>
      </c>
      <c r="N94" s="2">
        <f t="shared" si="7"/>
        <v>0.17</v>
      </c>
    </row>
    <row r="95" spans="1:14" x14ac:dyDescent="0.25">
      <c r="A95" s="3">
        <v>0.13323865728450823</v>
      </c>
      <c r="B95" s="3">
        <f t="shared" si="5"/>
        <v>0.63405825651894487</v>
      </c>
      <c r="M95" s="3">
        <f t="shared" si="6"/>
        <v>0.75533194205897847</v>
      </c>
      <c r="N95" s="2">
        <f t="shared" si="7"/>
        <v>0.17199999999999999</v>
      </c>
    </row>
    <row r="96" spans="1:14" x14ac:dyDescent="0.25">
      <c r="A96" s="3">
        <v>7.7880867666572429E-2</v>
      </c>
      <c r="B96" s="3">
        <f t="shared" si="5"/>
        <v>0.45846616361205667</v>
      </c>
      <c r="M96" s="3">
        <f t="shared" si="6"/>
        <v>0.75997407222700986</v>
      </c>
      <c r="N96" s="2">
        <f t="shared" si="7"/>
        <v>0.17399999999999999</v>
      </c>
    </row>
    <row r="97" spans="1:14" x14ac:dyDescent="0.25">
      <c r="A97" s="3">
        <v>0.87321784815946168</v>
      </c>
      <c r="B97" s="3">
        <f t="shared" si="5"/>
        <v>3.5889324123615607</v>
      </c>
      <c r="M97" s="3">
        <f t="shared" si="6"/>
        <v>0.77760500178107106</v>
      </c>
      <c r="N97" s="2">
        <f t="shared" si="7"/>
        <v>0.17599999999999999</v>
      </c>
    </row>
    <row r="98" spans="1:14" x14ac:dyDescent="0.25">
      <c r="A98" s="3">
        <v>0.20444959520738903</v>
      </c>
      <c r="B98" s="3">
        <f t="shared" si="5"/>
        <v>0.83668145938108063</v>
      </c>
      <c r="M98" s="3">
        <f t="shared" si="6"/>
        <v>0.78084270539237965</v>
      </c>
      <c r="N98" s="2">
        <f t="shared" si="7"/>
        <v>0.17799999999999999</v>
      </c>
    </row>
    <row r="99" spans="1:14" x14ac:dyDescent="0.25">
      <c r="A99" s="3">
        <v>0.47161507119024304</v>
      </c>
      <c r="B99" s="3">
        <f t="shared" si="5"/>
        <v>1.5893289964824193</v>
      </c>
      <c r="M99" s="3">
        <f t="shared" si="6"/>
        <v>0.79403989981613676</v>
      </c>
      <c r="N99" s="2">
        <f t="shared" si="7"/>
        <v>0.18</v>
      </c>
    </row>
    <row r="100" spans="1:14" x14ac:dyDescent="0.25">
      <c r="A100" s="3">
        <v>0.80925462138352811</v>
      </c>
      <c r="B100" s="3">
        <f t="shared" si="5"/>
        <v>3.0573445426373622</v>
      </c>
      <c r="M100" s="3">
        <f t="shared" si="6"/>
        <v>0.80895974157778949</v>
      </c>
      <c r="N100" s="2">
        <f t="shared" si="7"/>
        <v>0.182</v>
      </c>
    </row>
    <row r="101" spans="1:14" x14ac:dyDescent="0.25">
      <c r="A101" s="3">
        <v>0.83118762539881297</v>
      </c>
      <c r="B101" s="3">
        <f t="shared" si="5"/>
        <v>3.2184305389228438</v>
      </c>
      <c r="M101" s="3">
        <f t="shared" si="6"/>
        <v>0.82441333173354425</v>
      </c>
      <c r="N101" s="2">
        <f t="shared" si="7"/>
        <v>0.184</v>
      </c>
    </row>
    <row r="102" spans="1:14" x14ac:dyDescent="0.25">
      <c r="A102" s="3">
        <v>0.84315473137490971</v>
      </c>
      <c r="B102" s="3">
        <f t="shared" si="5"/>
        <v>3.31446999923382</v>
      </c>
      <c r="M102" s="3">
        <f t="shared" si="6"/>
        <v>0.83258561512308171</v>
      </c>
      <c r="N102" s="2">
        <f t="shared" si="7"/>
        <v>0.186</v>
      </c>
    </row>
    <row r="103" spans="1:14" x14ac:dyDescent="0.25">
      <c r="A103" s="3">
        <v>0.52612012614335879</v>
      </c>
      <c r="B103" s="3">
        <f t="shared" si="5"/>
        <v>1.7631856581975196</v>
      </c>
      <c r="M103" s="3">
        <f t="shared" si="6"/>
        <v>0.83668145938108063</v>
      </c>
      <c r="N103" s="2">
        <f t="shared" si="7"/>
        <v>0.188</v>
      </c>
    </row>
    <row r="104" spans="1:14" x14ac:dyDescent="0.25">
      <c r="A104" s="3">
        <v>0.45111468893567785</v>
      </c>
      <c r="B104" s="3">
        <f t="shared" si="5"/>
        <v>1.5268321798320426</v>
      </c>
      <c r="M104" s="3">
        <f t="shared" si="6"/>
        <v>0.8423780677155176</v>
      </c>
      <c r="N104" s="2">
        <f t="shared" si="7"/>
        <v>0.19</v>
      </c>
    </row>
    <row r="105" spans="1:14" x14ac:dyDescent="0.25">
      <c r="A105" s="3">
        <v>0.26048147388860565</v>
      </c>
      <c r="B105" s="3">
        <f t="shared" si="5"/>
        <v>0.98978004984284418</v>
      </c>
      <c r="M105" s="3">
        <f t="shared" si="6"/>
        <v>0.85199590322026175</v>
      </c>
      <c r="N105" s="2">
        <f t="shared" si="7"/>
        <v>0.192</v>
      </c>
    </row>
    <row r="106" spans="1:14" x14ac:dyDescent="0.25">
      <c r="A106" s="3">
        <v>0.2556096368003028</v>
      </c>
      <c r="B106" s="3">
        <f t="shared" si="5"/>
        <v>0.97653502366896394</v>
      </c>
      <c r="M106" s="3">
        <f t="shared" si="6"/>
        <v>0.85261655362000843</v>
      </c>
      <c r="N106" s="2">
        <f t="shared" si="7"/>
        <v>0.19400000000000001</v>
      </c>
    </row>
    <row r="107" spans="1:14" x14ac:dyDescent="0.25">
      <c r="A107" s="3">
        <v>0.62085723938039328</v>
      </c>
      <c r="B107" s="3">
        <f t="shared" si="5"/>
        <v>2.1018369769156626</v>
      </c>
      <c r="M107" s="3">
        <f t="shared" si="6"/>
        <v>0.85717741874882181</v>
      </c>
      <c r="N107" s="2">
        <f t="shared" si="7"/>
        <v>0.19600000000000001</v>
      </c>
    </row>
    <row r="108" spans="1:14" x14ac:dyDescent="0.25">
      <c r="A108" s="3">
        <v>0.56272779782317262</v>
      </c>
      <c r="B108" s="3">
        <f t="shared" si="5"/>
        <v>1.8876383922894429</v>
      </c>
      <c r="M108" s="3">
        <f t="shared" si="6"/>
        <v>0.86508067070077421</v>
      </c>
      <c r="N108" s="2">
        <f t="shared" si="7"/>
        <v>0.19800000000000001</v>
      </c>
    </row>
    <row r="109" spans="1:14" x14ac:dyDescent="0.25">
      <c r="A109" s="3">
        <v>0.29238615832214798</v>
      </c>
      <c r="B109" s="3">
        <f t="shared" si="5"/>
        <v>1.0765781968106634</v>
      </c>
      <c r="M109" s="3">
        <f t="shared" si="6"/>
        <v>0.88088463644184201</v>
      </c>
      <c r="N109" s="2">
        <f t="shared" si="7"/>
        <v>0.2</v>
      </c>
    </row>
    <row r="110" spans="1:14" x14ac:dyDescent="0.25">
      <c r="A110" s="3">
        <v>0.47720873740293468</v>
      </c>
      <c r="B110" s="3">
        <f t="shared" si="5"/>
        <v>1.606631962110199</v>
      </c>
      <c r="M110" s="3">
        <f t="shared" si="6"/>
        <v>0.88638412723981963</v>
      </c>
      <c r="N110" s="2">
        <f t="shared" si="7"/>
        <v>0.20200000000000001</v>
      </c>
    </row>
    <row r="111" spans="1:14" x14ac:dyDescent="0.25">
      <c r="A111" s="3">
        <v>0.3644187905884182</v>
      </c>
      <c r="B111" s="3">
        <f t="shared" si="5"/>
        <v>1.2753487422531278</v>
      </c>
      <c r="M111" s="3">
        <f t="shared" si="6"/>
        <v>0.89915377852022438</v>
      </c>
      <c r="N111" s="2">
        <f t="shared" si="7"/>
        <v>0.20399999999999999</v>
      </c>
    </row>
    <row r="112" spans="1:14" x14ac:dyDescent="0.25">
      <c r="A112" s="3">
        <v>0.86548027562946228</v>
      </c>
      <c r="B112" s="3">
        <f t="shared" si="5"/>
        <v>3.5130084298424475</v>
      </c>
      <c r="M112" s="3">
        <f t="shared" si="6"/>
        <v>0.91136010554943037</v>
      </c>
      <c r="N112" s="2">
        <f t="shared" si="7"/>
        <v>0.20599999999999999</v>
      </c>
    </row>
    <row r="113" spans="1:14" x14ac:dyDescent="0.25">
      <c r="A113" s="3">
        <v>0.16053683949383524</v>
      </c>
      <c r="B113" s="3">
        <f t="shared" si="5"/>
        <v>0.71357384138488944</v>
      </c>
      <c r="M113" s="3">
        <f t="shared" si="6"/>
        <v>0.91996158875911449</v>
      </c>
      <c r="N113" s="2">
        <f t="shared" si="7"/>
        <v>0.20799999999999999</v>
      </c>
    </row>
    <row r="114" spans="1:14" x14ac:dyDescent="0.25">
      <c r="A114" s="3">
        <v>0.88046532459681337</v>
      </c>
      <c r="B114" s="3">
        <f t="shared" si="5"/>
        <v>3.6640282945859743</v>
      </c>
      <c r="M114" s="3">
        <f t="shared" si="6"/>
        <v>0.92536341268584565</v>
      </c>
      <c r="N114" s="2">
        <f t="shared" si="7"/>
        <v>0.21</v>
      </c>
    </row>
    <row r="115" spans="1:14" x14ac:dyDescent="0.25">
      <c r="A115" s="3">
        <v>1.170085178621505E-2</v>
      </c>
      <c r="B115" s="3">
        <f t="shared" si="5"/>
        <v>0.16137135445109532</v>
      </c>
      <c r="M115" s="3">
        <f t="shared" si="6"/>
        <v>0.92773530540587712</v>
      </c>
      <c r="N115" s="2">
        <f t="shared" si="7"/>
        <v>0.21199999999999999</v>
      </c>
    </row>
    <row r="116" spans="1:14" x14ac:dyDescent="0.25">
      <c r="A116" s="3">
        <v>4.4552149304705413E-2</v>
      </c>
      <c r="B116" s="3">
        <f t="shared" si="5"/>
        <v>0.33302856456928459</v>
      </c>
      <c r="M116" s="3">
        <f t="shared" si="6"/>
        <v>0.93431210890353233</v>
      </c>
      <c r="N116" s="2">
        <f t="shared" si="7"/>
        <v>0.214</v>
      </c>
    </row>
    <row r="117" spans="1:14" x14ac:dyDescent="0.25">
      <c r="A117" s="3">
        <v>0.53925680495442707</v>
      </c>
      <c r="B117" s="3">
        <f t="shared" si="5"/>
        <v>1.807047765718679</v>
      </c>
      <c r="M117" s="3">
        <f t="shared" si="6"/>
        <v>0.9397092753916908</v>
      </c>
      <c r="N117" s="2">
        <f t="shared" si="7"/>
        <v>0.216</v>
      </c>
    </row>
    <row r="118" spans="1:14" x14ac:dyDescent="0.25">
      <c r="A118" s="3">
        <v>0.24491093008794518</v>
      </c>
      <c r="B118" s="3">
        <f t="shared" si="5"/>
        <v>0.94743024233660955</v>
      </c>
      <c r="M118" s="3">
        <f t="shared" si="6"/>
        <v>0.9448328923494036</v>
      </c>
      <c r="N118" s="2">
        <f t="shared" si="7"/>
        <v>0.218</v>
      </c>
    </row>
    <row r="119" spans="1:14" x14ac:dyDescent="0.25">
      <c r="A119" s="3">
        <v>0.14089155460935388</v>
      </c>
      <c r="B119" s="3">
        <f t="shared" si="5"/>
        <v>0.65666919871670926</v>
      </c>
      <c r="M119" s="3">
        <f t="shared" si="6"/>
        <v>0.94541589803980619</v>
      </c>
      <c r="N119" s="2">
        <f t="shared" si="7"/>
        <v>0.22</v>
      </c>
    </row>
    <row r="120" spans="1:14" x14ac:dyDescent="0.25">
      <c r="A120" s="3">
        <v>0.25800924034567796</v>
      </c>
      <c r="B120" s="3">
        <f t="shared" si="5"/>
        <v>0.98305918393746128</v>
      </c>
      <c r="M120" s="3">
        <f t="shared" si="6"/>
        <v>0.94548242065723143</v>
      </c>
      <c r="N120" s="2">
        <f t="shared" si="7"/>
        <v>0.222</v>
      </c>
    </row>
    <row r="121" spans="1:14" x14ac:dyDescent="0.25">
      <c r="A121" s="3">
        <v>3.9559176472781399E-2</v>
      </c>
      <c r="B121" s="3">
        <f t="shared" si="5"/>
        <v>0.31164493006061667</v>
      </c>
      <c r="M121" s="3">
        <f t="shared" si="6"/>
        <v>0.94743024233660955</v>
      </c>
      <c r="N121" s="2">
        <f t="shared" si="7"/>
        <v>0.224</v>
      </c>
    </row>
    <row r="122" spans="1:14" x14ac:dyDescent="0.25">
      <c r="A122" s="3">
        <v>0.61745573701538792</v>
      </c>
      <c r="B122" s="3">
        <f t="shared" si="5"/>
        <v>2.0886426274430776</v>
      </c>
      <c r="M122" s="3">
        <f t="shared" si="6"/>
        <v>0.96030606214840308</v>
      </c>
      <c r="N122" s="2">
        <f t="shared" si="7"/>
        <v>0.22600000000000001</v>
      </c>
    </row>
    <row r="123" spans="1:14" x14ac:dyDescent="0.25">
      <c r="A123" s="3">
        <v>0.27699446618939028</v>
      </c>
      <c r="B123" s="3">
        <f t="shared" si="5"/>
        <v>1.0346740243797368</v>
      </c>
      <c r="M123" s="3">
        <f t="shared" si="6"/>
        <v>0.97069731822107674</v>
      </c>
      <c r="N123" s="2">
        <f t="shared" si="7"/>
        <v>0.22800000000000001</v>
      </c>
    </row>
    <row r="124" spans="1:14" x14ac:dyDescent="0.25">
      <c r="A124" s="3">
        <v>0.92933331366880056</v>
      </c>
      <c r="B124" s="3">
        <f t="shared" si="5"/>
        <v>4.3215446175671088</v>
      </c>
      <c r="M124" s="3">
        <f t="shared" si="6"/>
        <v>0.97240334633218861</v>
      </c>
      <c r="N124" s="2">
        <f t="shared" si="7"/>
        <v>0.23</v>
      </c>
    </row>
    <row r="125" spans="1:14" x14ac:dyDescent="0.25">
      <c r="A125" s="3">
        <v>0.63040435059748412</v>
      </c>
      <c r="B125" s="3">
        <f t="shared" si="5"/>
        <v>2.1393668497676277</v>
      </c>
      <c r="M125" s="3">
        <f t="shared" si="6"/>
        <v>0.97301925247188392</v>
      </c>
      <c r="N125" s="2">
        <f t="shared" si="7"/>
        <v>0.23200000000000001</v>
      </c>
    </row>
    <row r="126" spans="1:14" x14ac:dyDescent="0.25">
      <c r="A126" s="3">
        <v>0.80203984123242822</v>
      </c>
      <c r="B126" s="3">
        <f t="shared" si="5"/>
        <v>3.0079758169494371</v>
      </c>
      <c r="M126" s="3">
        <f t="shared" si="6"/>
        <v>0.97638406383723619</v>
      </c>
      <c r="N126" s="2">
        <f t="shared" si="7"/>
        <v>0.23400000000000001</v>
      </c>
    </row>
    <row r="127" spans="1:14" x14ac:dyDescent="0.25">
      <c r="A127" s="3">
        <v>7.6187311686346515E-2</v>
      </c>
      <c r="B127" s="3">
        <f t="shared" si="5"/>
        <v>0.45260321059048614</v>
      </c>
      <c r="M127" s="3">
        <f t="shared" si="6"/>
        <v>0.97653502366896394</v>
      </c>
      <c r="N127" s="2">
        <f t="shared" si="7"/>
        <v>0.23599999999999999</v>
      </c>
    </row>
    <row r="128" spans="1:14" x14ac:dyDescent="0.25">
      <c r="A128" s="3">
        <v>0.61503836217874941</v>
      </c>
      <c r="B128" s="3">
        <f t="shared" si="5"/>
        <v>2.0793205702618933</v>
      </c>
      <c r="M128" s="3">
        <f t="shared" si="6"/>
        <v>0.98305918393746128</v>
      </c>
      <c r="N128" s="2">
        <f t="shared" si="7"/>
        <v>0.23799999999999999</v>
      </c>
    </row>
    <row r="129" spans="1:14" x14ac:dyDescent="0.25">
      <c r="A129" s="3">
        <v>0.13269644283106419</v>
      </c>
      <c r="B129" s="3">
        <f t="shared" si="5"/>
        <v>0.63244533765260613</v>
      </c>
      <c r="M129" s="3">
        <f t="shared" si="6"/>
        <v>0.98870567523808428</v>
      </c>
      <c r="N129" s="2">
        <f t="shared" si="7"/>
        <v>0.24</v>
      </c>
    </row>
    <row r="130" spans="1:14" x14ac:dyDescent="0.25">
      <c r="A130" s="3">
        <v>0.96904826185165638</v>
      </c>
      <c r="B130" s="3">
        <f t="shared" si="5"/>
        <v>5.3188658612713686</v>
      </c>
      <c r="M130" s="3">
        <f t="shared" si="6"/>
        <v>0.98978004984284418</v>
      </c>
      <c r="N130" s="2">
        <f t="shared" si="7"/>
        <v>0.24199999999999999</v>
      </c>
    </row>
    <row r="131" spans="1:14" x14ac:dyDescent="0.25">
      <c r="A131" s="3">
        <v>0.46006290911263314</v>
      </c>
      <c r="B131" s="3">
        <f t="shared" si="5"/>
        <v>1.5539398509991424</v>
      </c>
      <c r="M131" s="3">
        <f t="shared" si="6"/>
        <v>0.99205164192400908</v>
      </c>
      <c r="N131" s="2">
        <f t="shared" si="7"/>
        <v>0.24399999999999999</v>
      </c>
    </row>
    <row r="132" spans="1:14" x14ac:dyDescent="0.25">
      <c r="A132" s="3">
        <v>0.90732189671859642</v>
      </c>
      <c r="B132" s="3">
        <f t="shared" si="5"/>
        <v>3.9850706133475029</v>
      </c>
      <c r="M132" s="3">
        <f t="shared" si="6"/>
        <v>0.99571246481136644</v>
      </c>
      <c r="N132" s="2">
        <f t="shared" si="7"/>
        <v>0.246</v>
      </c>
    </row>
    <row r="133" spans="1:14" x14ac:dyDescent="0.25">
      <c r="A133" s="3">
        <v>0.32097456444808281</v>
      </c>
      <c r="B133" s="3">
        <f t="shared" si="5"/>
        <v>1.1547899306320681</v>
      </c>
      <c r="M133" s="3">
        <f t="shared" si="6"/>
        <v>1.0064859733860105</v>
      </c>
      <c r="N133" s="2">
        <f t="shared" si="7"/>
        <v>0.248</v>
      </c>
    </row>
    <row r="134" spans="1:14" x14ac:dyDescent="0.25">
      <c r="A134" s="3">
        <v>0.31292240280296835</v>
      </c>
      <c r="B134" s="3">
        <f t="shared" si="5"/>
        <v>1.1326940218866939</v>
      </c>
      <c r="M134" s="3">
        <f t="shared" si="6"/>
        <v>1.0181403895739789</v>
      </c>
      <c r="N134" s="2">
        <f t="shared" si="7"/>
        <v>0.25</v>
      </c>
    </row>
    <row r="135" spans="1:14" x14ac:dyDescent="0.25">
      <c r="A135" s="3">
        <v>0.73971865379180834</v>
      </c>
      <c r="B135" s="3">
        <f t="shared" si="5"/>
        <v>2.6372086710805323</v>
      </c>
      <c r="M135" s="3">
        <f t="shared" si="6"/>
        <v>1.0194662925590692</v>
      </c>
      <c r="N135" s="2">
        <f t="shared" si="7"/>
        <v>0.252</v>
      </c>
    </row>
    <row r="136" spans="1:14" x14ac:dyDescent="0.25">
      <c r="A136" s="3">
        <v>0.30294689686936105</v>
      </c>
      <c r="B136" s="3">
        <f t="shared" si="5"/>
        <v>1.1053983921379744</v>
      </c>
      <c r="M136" s="3">
        <f t="shared" si="6"/>
        <v>1.0337442631323881</v>
      </c>
      <c r="N136" s="2">
        <f t="shared" si="7"/>
        <v>0.254</v>
      </c>
    </row>
    <row r="137" spans="1:14" x14ac:dyDescent="0.25">
      <c r="A137" s="3">
        <v>0.99909467912740624</v>
      </c>
      <c r="B137" s="3">
        <f t="shared" si="5"/>
        <v>9.3435879253591558</v>
      </c>
      <c r="M137" s="3">
        <f t="shared" si="6"/>
        <v>1.0346740243797368</v>
      </c>
      <c r="N137" s="2">
        <f t="shared" si="7"/>
        <v>0.25600000000000001</v>
      </c>
    </row>
    <row r="138" spans="1:14" x14ac:dyDescent="0.25">
      <c r="A138" s="3">
        <v>0.85775925996930769</v>
      </c>
      <c r="B138" s="3">
        <f t="shared" si="5"/>
        <v>3.441146975420204</v>
      </c>
      <c r="M138" s="3">
        <f t="shared" si="6"/>
        <v>1.0379075747418163</v>
      </c>
      <c r="N138" s="2">
        <f t="shared" si="7"/>
        <v>0.25800000000000001</v>
      </c>
    </row>
    <row r="139" spans="1:14" x14ac:dyDescent="0.25">
      <c r="A139" s="3">
        <v>0.99980072618805671</v>
      </c>
      <c r="B139" s="3">
        <f t="shared" ref="B139:B202" si="8">_xlfn.GAMMA.INV(A139,$B$3,$B$4)</f>
        <v>11.006258821871393</v>
      </c>
      <c r="M139" s="3">
        <f t="shared" ref="M139:M202" si="9">SMALL($B$10:$B$509,ROW()-9)</f>
        <v>1.0470598061151632</v>
      </c>
      <c r="N139" s="2">
        <f t="shared" ref="N139:N202" si="10">(ROW()-9)/500</f>
        <v>0.26</v>
      </c>
    </row>
    <row r="140" spans="1:14" x14ac:dyDescent="0.25">
      <c r="A140" s="3">
        <v>0.65649099218383511</v>
      </c>
      <c r="B140" s="3">
        <f t="shared" si="8"/>
        <v>2.2459500136371306</v>
      </c>
      <c r="M140" s="3">
        <f t="shared" si="9"/>
        <v>1.0487564453536042</v>
      </c>
      <c r="N140" s="2">
        <f t="shared" si="10"/>
        <v>0.26200000000000001</v>
      </c>
    </row>
    <row r="141" spans="1:14" x14ac:dyDescent="0.25">
      <c r="A141" s="3">
        <v>0.784341085559906</v>
      </c>
      <c r="B141" s="3">
        <f t="shared" si="8"/>
        <v>2.8933193046800327</v>
      </c>
      <c r="M141" s="3">
        <f t="shared" si="9"/>
        <v>1.0492846689007584</v>
      </c>
      <c r="N141" s="2">
        <f t="shared" si="10"/>
        <v>0.26400000000000001</v>
      </c>
    </row>
    <row r="142" spans="1:14" x14ac:dyDescent="0.25">
      <c r="A142" s="3">
        <v>0.37514511856057109</v>
      </c>
      <c r="B142" s="3">
        <f t="shared" si="8"/>
        <v>1.3055590162787989</v>
      </c>
      <c r="M142" s="3">
        <f t="shared" si="9"/>
        <v>1.0503698020521421</v>
      </c>
      <c r="N142" s="2">
        <f t="shared" si="10"/>
        <v>0.26600000000000001</v>
      </c>
    </row>
    <row r="143" spans="1:14" x14ac:dyDescent="0.25">
      <c r="A143" s="3">
        <v>0.1285043434405212</v>
      </c>
      <c r="B143" s="3">
        <f t="shared" si="8"/>
        <v>0.61992303959490191</v>
      </c>
      <c r="M143" s="3">
        <f t="shared" si="9"/>
        <v>1.0504152617684177</v>
      </c>
      <c r="N143" s="2">
        <f t="shared" si="10"/>
        <v>0.26800000000000002</v>
      </c>
    </row>
    <row r="144" spans="1:14" x14ac:dyDescent="0.25">
      <c r="A144" s="3">
        <v>0.7016813656138553</v>
      </c>
      <c r="B144" s="3">
        <f t="shared" si="8"/>
        <v>2.447137214470795</v>
      </c>
      <c r="M144" s="3">
        <f t="shared" si="9"/>
        <v>1.0505676500842402</v>
      </c>
      <c r="N144" s="2">
        <f t="shared" si="10"/>
        <v>0.27</v>
      </c>
    </row>
    <row r="145" spans="1:14" x14ac:dyDescent="0.25">
      <c r="A145" s="3">
        <v>0.28276349120557964</v>
      </c>
      <c r="B145" s="3">
        <f t="shared" si="8"/>
        <v>1.0503698020521421</v>
      </c>
      <c r="M145" s="3">
        <f t="shared" si="9"/>
        <v>1.0522219024376194</v>
      </c>
      <c r="N145" s="2">
        <f t="shared" si="10"/>
        <v>0.27200000000000002</v>
      </c>
    </row>
    <row r="146" spans="1:14" x14ac:dyDescent="0.25">
      <c r="A146" s="3">
        <v>0.1252815969910912</v>
      </c>
      <c r="B146" s="3">
        <f t="shared" si="8"/>
        <v>0.61023077971731476</v>
      </c>
      <c r="M146" s="3">
        <f t="shared" si="9"/>
        <v>1.0536143900427659</v>
      </c>
      <c r="N146" s="2">
        <f t="shared" si="10"/>
        <v>0.27400000000000002</v>
      </c>
    </row>
    <row r="147" spans="1:14" x14ac:dyDescent="0.25">
      <c r="A147" s="3">
        <v>3.550063549123561E-2</v>
      </c>
      <c r="B147" s="3">
        <f t="shared" si="8"/>
        <v>0.29349042825278626</v>
      </c>
      <c r="M147" s="3">
        <f t="shared" si="9"/>
        <v>1.0591570383399302</v>
      </c>
      <c r="N147" s="2">
        <f t="shared" si="10"/>
        <v>0.27600000000000002</v>
      </c>
    </row>
    <row r="148" spans="1:14" x14ac:dyDescent="0.25">
      <c r="A148" s="3">
        <v>0.86762995951260558</v>
      </c>
      <c r="B148" s="3">
        <f t="shared" si="8"/>
        <v>3.5336901524716224</v>
      </c>
      <c r="M148" s="3">
        <f t="shared" si="9"/>
        <v>1.0693875472427292</v>
      </c>
      <c r="N148" s="2">
        <f t="shared" si="10"/>
        <v>0.27800000000000002</v>
      </c>
    </row>
    <row r="149" spans="1:14" x14ac:dyDescent="0.25">
      <c r="A149" s="3">
        <v>0.59479678730812457</v>
      </c>
      <c r="B149" s="3">
        <f t="shared" si="8"/>
        <v>2.0029675665876514</v>
      </c>
      <c r="M149" s="3">
        <f t="shared" si="9"/>
        <v>1.0746472626033412</v>
      </c>
      <c r="N149" s="2">
        <f t="shared" si="10"/>
        <v>0.28000000000000003</v>
      </c>
    </row>
    <row r="150" spans="1:14" x14ac:dyDescent="0.25">
      <c r="A150" s="3">
        <v>0.27665262178526595</v>
      </c>
      <c r="B150" s="3">
        <f t="shared" si="8"/>
        <v>1.0337442631323881</v>
      </c>
      <c r="M150" s="3">
        <f t="shared" si="9"/>
        <v>1.0746965948827958</v>
      </c>
      <c r="N150" s="2">
        <f t="shared" si="10"/>
        <v>0.28199999999999997</v>
      </c>
    </row>
    <row r="151" spans="1:14" x14ac:dyDescent="0.25">
      <c r="A151" s="3">
        <v>0.45149267089668599</v>
      </c>
      <c r="B151" s="3">
        <f t="shared" si="8"/>
        <v>1.527972062117763</v>
      </c>
      <c r="M151" s="3">
        <f t="shared" si="9"/>
        <v>1.0755482371147926</v>
      </c>
      <c r="N151" s="2">
        <f t="shared" si="10"/>
        <v>0.28399999999999997</v>
      </c>
    </row>
    <row r="152" spans="1:14" x14ac:dyDescent="0.25">
      <c r="A152" s="3">
        <v>0.52568827595297252</v>
      </c>
      <c r="B152" s="3">
        <f t="shared" si="8"/>
        <v>1.7617579392587921</v>
      </c>
      <c r="M152" s="3">
        <f t="shared" si="9"/>
        <v>1.0765781968106634</v>
      </c>
      <c r="N152" s="2">
        <f t="shared" si="10"/>
        <v>0.28599999999999998</v>
      </c>
    </row>
    <row r="153" spans="1:14" x14ac:dyDescent="0.25">
      <c r="A153" s="3">
        <v>0.24419543124206844</v>
      </c>
      <c r="B153" s="3">
        <f t="shared" si="8"/>
        <v>0.94548242065723143</v>
      </c>
      <c r="M153" s="3">
        <f t="shared" si="9"/>
        <v>1.0970112804881011</v>
      </c>
      <c r="N153" s="2">
        <f t="shared" si="10"/>
        <v>0.28799999999999998</v>
      </c>
    </row>
    <row r="154" spans="1:14" x14ac:dyDescent="0.25">
      <c r="A154" s="3">
        <v>0.73191038602951364</v>
      </c>
      <c r="B154" s="3">
        <f t="shared" si="8"/>
        <v>2.5963547318543849</v>
      </c>
      <c r="M154" s="3">
        <f t="shared" si="9"/>
        <v>1.1053983921379744</v>
      </c>
      <c r="N154" s="2">
        <f t="shared" si="10"/>
        <v>0.28999999999999998</v>
      </c>
    </row>
    <row r="155" spans="1:14" x14ac:dyDescent="0.25">
      <c r="A155" s="3">
        <v>7.1168884395920173E-3</v>
      </c>
      <c r="B155" s="3">
        <f t="shared" si="8"/>
        <v>0.12432671712555957</v>
      </c>
      <c r="M155" s="3">
        <f t="shared" si="9"/>
        <v>1.1123482547726375</v>
      </c>
      <c r="N155" s="2">
        <f t="shared" si="10"/>
        <v>0.29199999999999998</v>
      </c>
    </row>
    <row r="156" spans="1:14" x14ac:dyDescent="0.25">
      <c r="A156" s="3">
        <v>0.77426473479979918</v>
      </c>
      <c r="B156" s="3">
        <f t="shared" si="8"/>
        <v>2.8317012559753372</v>
      </c>
      <c r="M156" s="3">
        <f t="shared" si="9"/>
        <v>1.1209980117423195</v>
      </c>
      <c r="N156" s="2">
        <f t="shared" si="10"/>
        <v>0.29399999999999998</v>
      </c>
    </row>
    <row r="157" spans="1:14" x14ac:dyDescent="0.25">
      <c r="A157" s="3">
        <v>0.84631524846349671</v>
      </c>
      <c r="B157" s="3">
        <f t="shared" si="8"/>
        <v>3.340943582401624</v>
      </c>
      <c r="M157" s="3">
        <f t="shared" si="9"/>
        <v>1.1252175904728277</v>
      </c>
      <c r="N157" s="2">
        <f t="shared" si="10"/>
        <v>0.29599999999999999</v>
      </c>
    </row>
    <row r="158" spans="1:14" x14ac:dyDescent="0.25">
      <c r="A158" s="3">
        <v>0.80234301322322821</v>
      </c>
      <c r="B158" s="3">
        <f t="shared" si="8"/>
        <v>3.0100178277611258</v>
      </c>
      <c r="M158" s="3">
        <f t="shared" si="9"/>
        <v>1.1326940218866939</v>
      </c>
      <c r="N158" s="2">
        <f t="shared" si="10"/>
        <v>0.29799999999999999</v>
      </c>
    </row>
    <row r="159" spans="1:14" x14ac:dyDescent="0.25">
      <c r="A159" s="3">
        <v>0.56807408480655563</v>
      </c>
      <c r="B159" s="3">
        <f t="shared" si="8"/>
        <v>1.906425002510572</v>
      </c>
      <c r="M159" s="3">
        <f t="shared" si="9"/>
        <v>1.1413415146939707</v>
      </c>
      <c r="N159" s="2">
        <f t="shared" si="10"/>
        <v>0.3</v>
      </c>
    </row>
    <row r="160" spans="1:14" x14ac:dyDescent="0.25">
      <c r="A160" s="3">
        <v>7.9520203768471687E-3</v>
      </c>
      <c r="B160" s="3">
        <f t="shared" si="8"/>
        <v>0.13174066777611734</v>
      </c>
      <c r="M160" s="3">
        <f t="shared" si="9"/>
        <v>1.1416210130679649</v>
      </c>
      <c r="N160" s="2">
        <f t="shared" si="10"/>
        <v>0.30199999999999999</v>
      </c>
    </row>
    <row r="161" spans="1:14" x14ac:dyDescent="0.25">
      <c r="A161" s="3">
        <v>0.74859471022115109</v>
      </c>
      <c r="B161" s="3">
        <f t="shared" si="8"/>
        <v>2.6849443713093146</v>
      </c>
      <c r="M161" s="3">
        <f t="shared" si="9"/>
        <v>1.1423736667367461</v>
      </c>
      <c r="N161" s="2">
        <f t="shared" si="10"/>
        <v>0.30399999999999999</v>
      </c>
    </row>
    <row r="162" spans="1:14" x14ac:dyDescent="0.25">
      <c r="A162" s="3">
        <v>0.7005208933492989</v>
      </c>
      <c r="B162" s="3">
        <f t="shared" si="8"/>
        <v>2.4416663962263043</v>
      </c>
      <c r="M162" s="3">
        <f t="shared" si="9"/>
        <v>1.1432061207607558</v>
      </c>
      <c r="N162" s="2">
        <f t="shared" si="10"/>
        <v>0.30599999999999999</v>
      </c>
    </row>
    <row r="163" spans="1:14" x14ac:dyDescent="0.25">
      <c r="A163" s="3">
        <v>0.74606170057575372</v>
      </c>
      <c r="B163" s="3">
        <f t="shared" si="8"/>
        <v>2.6711760052639648</v>
      </c>
      <c r="M163" s="3">
        <f t="shared" si="9"/>
        <v>1.1532224285709236</v>
      </c>
      <c r="N163" s="2">
        <f t="shared" si="10"/>
        <v>0.308</v>
      </c>
    </row>
    <row r="164" spans="1:14" x14ac:dyDescent="0.25">
      <c r="A164" s="3">
        <v>0.82631319015016935</v>
      </c>
      <c r="B164" s="3">
        <f t="shared" si="8"/>
        <v>3.1810683434392879</v>
      </c>
      <c r="M164" s="3">
        <f t="shared" si="9"/>
        <v>1.1547899306320681</v>
      </c>
      <c r="N164" s="2">
        <f t="shared" si="10"/>
        <v>0.31</v>
      </c>
    </row>
    <row r="165" spans="1:14" x14ac:dyDescent="0.25">
      <c r="A165" s="3">
        <v>0.29200829939885331</v>
      </c>
      <c r="B165" s="3">
        <f t="shared" si="8"/>
        <v>1.0755482371147926</v>
      </c>
      <c r="M165" s="3">
        <f t="shared" si="9"/>
        <v>1.1794609199773245</v>
      </c>
      <c r="N165" s="2">
        <f t="shared" si="10"/>
        <v>0.312</v>
      </c>
    </row>
    <row r="166" spans="1:14" x14ac:dyDescent="0.25">
      <c r="A166" s="3">
        <v>0.35493342633710068</v>
      </c>
      <c r="B166" s="3">
        <f t="shared" si="8"/>
        <v>1.2487972864952075</v>
      </c>
      <c r="M166" s="3">
        <f t="shared" si="9"/>
        <v>1.1865652199598506</v>
      </c>
      <c r="N166" s="2">
        <f t="shared" si="10"/>
        <v>0.314</v>
      </c>
    </row>
    <row r="167" spans="1:14" x14ac:dyDescent="0.25">
      <c r="A167" s="3">
        <v>0.56192016488769458</v>
      </c>
      <c r="B167" s="3">
        <f t="shared" si="8"/>
        <v>1.8848148261134017</v>
      </c>
      <c r="M167" s="3">
        <f t="shared" si="9"/>
        <v>1.1912372609495718</v>
      </c>
      <c r="N167" s="2">
        <f t="shared" si="10"/>
        <v>0.316</v>
      </c>
    </row>
    <row r="168" spans="1:14" x14ac:dyDescent="0.25">
      <c r="A168" s="3">
        <v>0.96870192614529793</v>
      </c>
      <c r="B168" s="3">
        <f t="shared" si="8"/>
        <v>5.3056437942466195</v>
      </c>
      <c r="M168" s="3">
        <f t="shared" si="9"/>
        <v>1.1915509849907697</v>
      </c>
      <c r="N168" s="2">
        <f t="shared" si="10"/>
        <v>0.318</v>
      </c>
    </row>
    <row r="169" spans="1:14" x14ac:dyDescent="0.25">
      <c r="A169" s="3">
        <v>0.69179353625473472</v>
      </c>
      <c r="B169" s="3">
        <f t="shared" si="8"/>
        <v>2.4010777506171266</v>
      </c>
      <c r="M169" s="3">
        <f t="shared" si="9"/>
        <v>1.1921603762885908</v>
      </c>
      <c r="N169" s="2">
        <f t="shared" si="10"/>
        <v>0.32</v>
      </c>
    </row>
    <row r="170" spans="1:14" x14ac:dyDescent="0.25">
      <c r="A170" s="3">
        <v>0.50306179540670259</v>
      </c>
      <c r="B170" s="3">
        <f t="shared" si="8"/>
        <v>1.6881385701940277</v>
      </c>
      <c r="M170" s="3">
        <f t="shared" si="9"/>
        <v>1.2172644766098379</v>
      </c>
      <c r="N170" s="2">
        <f t="shared" si="10"/>
        <v>0.32200000000000001</v>
      </c>
    </row>
    <row r="171" spans="1:14" x14ac:dyDescent="0.25">
      <c r="A171" s="3">
        <v>0.45951643494553795</v>
      </c>
      <c r="B171" s="3">
        <f t="shared" si="8"/>
        <v>1.5522769197737221</v>
      </c>
      <c r="M171" s="3">
        <f t="shared" si="9"/>
        <v>1.2174570747005484</v>
      </c>
      <c r="N171" s="2">
        <f t="shared" si="10"/>
        <v>0.32400000000000001</v>
      </c>
    </row>
    <row r="172" spans="1:14" x14ac:dyDescent="0.25">
      <c r="A172" s="3">
        <v>0.21189157264221881</v>
      </c>
      <c r="B172" s="3">
        <f t="shared" si="8"/>
        <v>0.85717741874882181</v>
      </c>
      <c r="M172" s="3">
        <f t="shared" si="9"/>
        <v>1.2200542303801003</v>
      </c>
      <c r="N172" s="2">
        <f t="shared" si="10"/>
        <v>0.32600000000000001</v>
      </c>
    </row>
    <row r="173" spans="1:14" x14ac:dyDescent="0.25">
      <c r="A173" s="3">
        <v>0.85150707936718473</v>
      </c>
      <c r="B173" s="3">
        <f t="shared" si="8"/>
        <v>3.3855280303736142</v>
      </c>
      <c r="M173" s="3">
        <f t="shared" si="9"/>
        <v>1.227190816514625</v>
      </c>
      <c r="N173" s="2">
        <f t="shared" si="10"/>
        <v>0.32800000000000001</v>
      </c>
    </row>
    <row r="174" spans="1:14" x14ac:dyDescent="0.25">
      <c r="A174" s="3">
        <v>0.36975513278208194</v>
      </c>
      <c r="B174" s="3">
        <f t="shared" si="8"/>
        <v>1.2903526647889363</v>
      </c>
      <c r="M174" s="3">
        <f t="shared" si="9"/>
        <v>1.2301316023971569</v>
      </c>
      <c r="N174" s="2">
        <f t="shared" si="10"/>
        <v>0.33</v>
      </c>
    </row>
    <row r="175" spans="1:14" x14ac:dyDescent="0.25">
      <c r="A175" s="3">
        <v>8.2980720729497803E-2</v>
      </c>
      <c r="B175" s="3">
        <f t="shared" si="8"/>
        <v>0.47588373627450142</v>
      </c>
      <c r="M175" s="3">
        <f t="shared" si="9"/>
        <v>1.238585801277911</v>
      </c>
      <c r="N175" s="2">
        <f t="shared" si="10"/>
        <v>0.33200000000000002</v>
      </c>
    </row>
    <row r="176" spans="1:14" x14ac:dyDescent="0.25">
      <c r="A176" s="3">
        <v>0.63371218263538764</v>
      </c>
      <c r="B176" s="3">
        <f t="shared" si="8"/>
        <v>2.1525463642709393</v>
      </c>
      <c r="M176" s="3">
        <f t="shared" si="9"/>
        <v>1.2422507512872696</v>
      </c>
      <c r="N176" s="2">
        <f t="shared" si="10"/>
        <v>0.33400000000000002</v>
      </c>
    </row>
    <row r="177" spans="1:14" x14ac:dyDescent="0.25">
      <c r="A177" s="3">
        <v>0.93740866794175126</v>
      </c>
      <c r="B177" s="3">
        <f t="shared" si="8"/>
        <v>4.4704981594758237</v>
      </c>
      <c r="M177" s="3">
        <f t="shared" si="9"/>
        <v>1.2457183416492421</v>
      </c>
      <c r="N177" s="2">
        <f t="shared" si="10"/>
        <v>0.33600000000000002</v>
      </c>
    </row>
    <row r="178" spans="1:14" x14ac:dyDescent="0.25">
      <c r="A178" s="3">
        <v>0.65647486802199506</v>
      </c>
      <c r="B178" s="3">
        <f t="shared" si="8"/>
        <v>2.2458821757070577</v>
      </c>
      <c r="M178" s="3">
        <f t="shared" si="9"/>
        <v>1.2487972864952075</v>
      </c>
      <c r="N178" s="2">
        <f t="shared" si="10"/>
        <v>0.33800000000000002</v>
      </c>
    </row>
    <row r="179" spans="1:14" x14ac:dyDescent="0.25">
      <c r="A179" s="3">
        <v>0.82214697675258208</v>
      </c>
      <c r="B179" s="3">
        <f t="shared" si="8"/>
        <v>3.1498763111203401</v>
      </c>
      <c r="M179" s="3">
        <f t="shared" si="9"/>
        <v>1.2588712441669825</v>
      </c>
      <c r="N179" s="2">
        <f t="shared" si="10"/>
        <v>0.34</v>
      </c>
    </row>
    <row r="180" spans="1:14" x14ac:dyDescent="0.25">
      <c r="A180" s="3">
        <v>0.5734647031167297</v>
      </c>
      <c r="B180" s="3">
        <f t="shared" si="8"/>
        <v>1.9255388378695231</v>
      </c>
      <c r="M180" s="3">
        <f t="shared" si="9"/>
        <v>1.2719236182710836</v>
      </c>
      <c r="N180" s="2">
        <f t="shared" si="10"/>
        <v>0.34200000000000003</v>
      </c>
    </row>
    <row r="181" spans="1:14" x14ac:dyDescent="0.25">
      <c r="A181" s="3">
        <v>0.82078369772522708</v>
      </c>
      <c r="B181" s="3">
        <f t="shared" si="8"/>
        <v>3.1398122455578812</v>
      </c>
      <c r="M181" s="3">
        <f t="shared" si="9"/>
        <v>1.2753487422531278</v>
      </c>
      <c r="N181" s="2">
        <f t="shared" si="10"/>
        <v>0.34399999999999997</v>
      </c>
    </row>
    <row r="182" spans="1:14" x14ac:dyDescent="0.25">
      <c r="A182" s="3">
        <v>6.9831130412040809E-2</v>
      </c>
      <c r="B182" s="3">
        <f t="shared" si="8"/>
        <v>0.43021138214765881</v>
      </c>
      <c r="M182" s="3">
        <f t="shared" si="9"/>
        <v>1.2759017086827951</v>
      </c>
      <c r="N182" s="2">
        <f t="shared" si="10"/>
        <v>0.34599999999999997</v>
      </c>
    </row>
    <row r="183" spans="1:14" x14ac:dyDescent="0.25">
      <c r="A183" s="3">
        <v>0.6900903601726246</v>
      </c>
      <c r="B183" s="3">
        <f t="shared" si="8"/>
        <v>2.3932679677461723</v>
      </c>
      <c r="M183" s="3">
        <f t="shared" si="9"/>
        <v>1.2800886960602458</v>
      </c>
      <c r="N183" s="2">
        <f t="shared" si="10"/>
        <v>0.34799999999999998</v>
      </c>
    </row>
    <row r="184" spans="1:14" x14ac:dyDescent="0.25">
      <c r="A184" s="3">
        <v>0.70570126796971333</v>
      </c>
      <c r="B184" s="3">
        <f t="shared" si="8"/>
        <v>2.4662264584563887</v>
      </c>
      <c r="M184" s="3">
        <f t="shared" si="9"/>
        <v>1.2855651773329475</v>
      </c>
      <c r="N184" s="2">
        <f t="shared" si="10"/>
        <v>0.35</v>
      </c>
    </row>
    <row r="185" spans="1:14" x14ac:dyDescent="0.25">
      <c r="A185" s="3">
        <v>0.74813823259141388</v>
      </c>
      <c r="B185" s="3">
        <f t="shared" si="8"/>
        <v>2.6824543593519814</v>
      </c>
      <c r="M185" s="3">
        <f t="shared" si="9"/>
        <v>1.2871501801712033</v>
      </c>
      <c r="N185" s="2">
        <f t="shared" si="10"/>
        <v>0.35199999999999998</v>
      </c>
    </row>
    <row r="186" spans="1:14" x14ac:dyDescent="0.25">
      <c r="A186" s="3">
        <v>0.80578477139173521</v>
      </c>
      <c r="B186" s="3">
        <f t="shared" si="8"/>
        <v>3.0333973430465182</v>
      </c>
      <c r="M186" s="3">
        <f t="shared" si="9"/>
        <v>1.2903526647889363</v>
      </c>
      <c r="N186" s="2">
        <f t="shared" si="10"/>
        <v>0.35399999999999998</v>
      </c>
    </row>
    <row r="187" spans="1:14" x14ac:dyDescent="0.25">
      <c r="A187" s="3">
        <v>0.82221679460078623</v>
      </c>
      <c r="B187" s="3">
        <f t="shared" si="8"/>
        <v>3.1503935885446337</v>
      </c>
      <c r="M187" s="3">
        <f t="shared" si="9"/>
        <v>1.298667968865876</v>
      </c>
      <c r="N187" s="2">
        <f t="shared" si="10"/>
        <v>0.35599999999999998</v>
      </c>
    </row>
    <row r="188" spans="1:14" x14ac:dyDescent="0.25">
      <c r="A188" s="3">
        <v>0.65123366400743754</v>
      </c>
      <c r="B188" s="3">
        <f t="shared" si="8"/>
        <v>2.2239651071201085</v>
      </c>
      <c r="M188" s="3">
        <f t="shared" si="9"/>
        <v>1.2991758097838866</v>
      </c>
      <c r="N188" s="2">
        <f t="shared" si="10"/>
        <v>0.35799999999999998</v>
      </c>
    </row>
    <row r="189" spans="1:14" x14ac:dyDescent="0.25">
      <c r="A189" s="3">
        <v>0.37288484482176465</v>
      </c>
      <c r="B189" s="3">
        <f t="shared" si="8"/>
        <v>1.2991758097838866</v>
      </c>
      <c r="M189" s="3">
        <f t="shared" si="9"/>
        <v>1.3050095630104586</v>
      </c>
      <c r="N189" s="2">
        <f t="shared" si="10"/>
        <v>0.36</v>
      </c>
    </row>
    <row r="190" spans="1:14" x14ac:dyDescent="0.25">
      <c r="A190" s="3">
        <v>0.84015750642646225</v>
      </c>
      <c r="B190" s="3">
        <f t="shared" si="8"/>
        <v>3.2898084439521287</v>
      </c>
      <c r="M190" s="3">
        <f t="shared" si="9"/>
        <v>1.3055590162787989</v>
      </c>
      <c r="N190" s="2">
        <f t="shared" si="10"/>
        <v>0.36199999999999999</v>
      </c>
    </row>
    <row r="191" spans="1:14" x14ac:dyDescent="0.25">
      <c r="A191" s="3">
        <v>0.53607955673499308</v>
      </c>
      <c r="B191" s="3">
        <f t="shared" si="8"/>
        <v>1.796361200800866</v>
      </c>
      <c r="M191" s="3">
        <f t="shared" si="9"/>
        <v>1.3079656203775343</v>
      </c>
      <c r="N191" s="2">
        <f t="shared" si="10"/>
        <v>0.36399999999999999</v>
      </c>
    </row>
    <row r="192" spans="1:14" x14ac:dyDescent="0.25">
      <c r="A192" s="3">
        <v>0.49443212752790278</v>
      </c>
      <c r="B192" s="3">
        <f t="shared" si="8"/>
        <v>1.6606394823299915</v>
      </c>
      <c r="M192" s="3">
        <f t="shared" si="9"/>
        <v>1.3089978022927977</v>
      </c>
      <c r="N192" s="2">
        <f t="shared" si="10"/>
        <v>0.36599999999999999</v>
      </c>
    </row>
    <row r="193" spans="1:14" x14ac:dyDescent="0.25">
      <c r="A193" s="3">
        <v>0.60309444763045883</v>
      </c>
      <c r="B193" s="3">
        <f t="shared" si="8"/>
        <v>2.0339087270526255</v>
      </c>
      <c r="M193" s="3">
        <f t="shared" si="9"/>
        <v>1.3095364114073502</v>
      </c>
      <c r="N193" s="2">
        <f t="shared" si="10"/>
        <v>0.36799999999999999</v>
      </c>
    </row>
    <row r="194" spans="1:14" x14ac:dyDescent="0.25">
      <c r="A194" s="3">
        <v>0.73916708578124724</v>
      </c>
      <c r="B194" s="3">
        <f t="shared" si="8"/>
        <v>2.6342886489868049</v>
      </c>
      <c r="M194" s="3">
        <f t="shared" si="9"/>
        <v>1.3197110893931441</v>
      </c>
      <c r="N194" s="2">
        <f t="shared" si="10"/>
        <v>0.37</v>
      </c>
    </row>
    <row r="195" spans="1:14" x14ac:dyDescent="0.25">
      <c r="A195" s="3">
        <v>0.74618826791723447</v>
      </c>
      <c r="B195" s="3">
        <f t="shared" si="8"/>
        <v>2.671861160901114</v>
      </c>
      <c r="M195" s="3">
        <f t="shared" si="9"/>
        <v>1.3218002602742394</v>
      </c>
      <c r="N195" s="2">
        <f t="shared" si="10"/>
        <v>0.372</v>
      </c>
    </row>
    <row r="196" spans="1:14" x14ac:dyDescent="0.25">
      <c r="A196" s="3">
        <v>0.83180862472144912</v>
      </c>
      <c r="B196" s="3">
        <f t="shared" si="8"/>
        <v>3.2232601978530928</v>
      </c>
      <c r="M196" s="3">
        <f t="shared" si="9"/>
        <v>1.335692343949388</v>
      </c>
      <c r="N196" s="2">
        <f t="shared" si="10"/>
        <v>0.374</v>
      </c>
    </row>
    <row r="197" spans="1:14" x14ac:dyDescent="0.25">
      <c r="A197" s="3">
        <v>0.85367814402039943</v>
      </c>
      <c r="B197" s="3">
        <f t="shared" si="8"/>
        <v>3.4045948768086474</v>
      </c>
      <c r="M197" s="3">
        <f t="shared" si="9"/>
        <v>1.3495988958267342</v>
      </c>
      <c r="N197" s="2">
        <f t="shared" si="10"/>
        <v>0.376</v>
      </c>
    </row>
    <row r="198" spans="1:14" x14ac:dyDescent="0.25">
      <c r="A198" s="3">
        <v>0.16846173160493505</v>
      </c>
      <c r="B198" s="3">
        <f t="shared" si="8"/>
        <v>0.73614522683013173</v>
      </c>
      <c r="M198" s="3">
        <f t="shared" si="9"/>
        <v>1.3590561831963985</v>
      </c>
      <c r="N198" s="2">
        <f t="shared" si="10"/>
        <v>0.378</v>
      </c>
    </row>
    <row r="199" spans="1:14" x14ac:dyDescent="0.25">
      <c r="A199" s="3">
        <v>0.70451463751266896</v>
      </c>
      <c r="B199" s="3">
        <f t="shared" si="8"/>
        <v>2.4605690063412733</v>
      </c>
      <c r="M199" s="3">
        <f t="shared" si="9"/>
        <v>1.3670072687950241</v>
      </c>
      <c r="N199" s="2">
        <f t="shared" si="10"/>
        <v>0.38</v>
      </c>
    </row>
    <row r="200" spans="1:14" x14ac:dyDescent="0.25">
      <c r="A200" s="3">
        <v>0.35127181644843986</v>
      </c>
      <c r="B200" s="3">
        <f t="shared" si="8"/>
        <v>1.238585801277911</v>
      </c>
      <c r="M200" s="3">
        <f t="shared" si="9"/>
        <v>1.3674831306268005</v>
      </c>
      <c r="N200" s="2">
        <f t="shared" si="10"/>
        <v>0.38200000000000001</v>
      </c>
    </row>
    <row r="201" spans="1:14" x14ac:dyDescent="0.25">
      <c r="A201" s="3">
        <v>0.77214459685017933</v>
      </c>
      <c r="B201" s="3">
        <f t="shared" si="8"/>
        <v>2.8190442403893958</v>
      </c>
      <c r="M201" s="3">
        <f t="shared" si="9"/>
        <v>1.3726960784634719</v>
      </c>
      <c r="N201" s="2">
        <f t="shared" si="10"/>
        <v>0.38400000000000001</v>
      </c>
    </row>
    <row r="202" spans="1:14" x14ac:dyDescent="0.25">
      <c r="A202" s="3">
        <v>0.28236477244337876</v>
      </c>
      <c r="B202" s="3">
        <f t="shared" si="8"/>
        <v>1.0492846689007584</v>
      </c>
      <c r="M202" s="3">
        <f t="shared" si="9"/>
        <v>1.3772473460593353</v>
      </c>
      <c r="N202" s="2">
        <f t="shared" si="10"/>
        <v>0.38600000000000001</v>
      </c>
    </row>
    <row r="203" spans="1:14" x14ac:dyDescent="0.25">
      <c r="A203" s="3">
        <v>0.73414313924416164</v>
      </c>
      <c r="B203" s="3">
        <f t="shared" ref="B203:B266" si="11">_xlfn.GAMMA.INV(A203,$B$3,$B$4)</f>
        <v>2.6079319827248768</v>
      </c>
      <c r="M203" s="3">
        <f t="shared" ref="M203:M266" si="12">SMALL($B$10:$B$509,ROW()-9)</f>
        <v>1.3774139168169406</v>
      </c>
      <c r="N203" s="2">
        <f t="shared" ref="N203:N266" si="13">(ROW()-9)/500</f>
        <v>0.38800000000000001</v>
      </c>
    </row>
    <row r="204" spans="1:14" x14ac:dyDescent="0.25">
      <c r="A204" s="3">
        <v>0.44207853100187688</v>
      </c>
      <c r="B204" s="3">
        <f t="shared" si="11"/>
        <v>1.4997129805848131</v>
      </c>
      <c r="M204" s="3">
        <f t="shared" si="12"/>
        <v>1.3777777927958728</v>
      </c>
      <c r="N204" s="2">
        <f t="shared" si="13"/>
        <v>0.39</v>
      </c>
    </row>
    <row r="205" spans="1:14" x14ac:dyDescent="0.25">
      <c r="A205" s="3">
        <v>0.42451619706258259</v>
      </c>
      <c r="B205" s="3">
        <f t="shared" si="11"/>
        <v>1.4476881709262537</v>
      </c>
      <c r="M205" s="3">
        <f t="shared" si="12"/>
        <v>1.3862950480852201</v>
      </c>
      <c r="N205" s="2">
        <f t="shared" si="13"/>
        <v>0.39200000000000002</v>
      </c>
    </row>
    <row r="206" spans="1:14" x14ac:dyDescent="0.25">
      <c r="A206" s="3">
        <v>0.82236780251394648</v>
      </c>
      <c r="B206" s="3">
        <f t="shared" si="11"/>
        <v>3.1515130247886209</v>
      </c>
      <c r="M206" s="3">
        <f t="shared" si="12"/>
        <v>1.390837391749894</v>
      </c>
      <c r="N206" s="2">
        <f t="shared" si="13"/>
        <v>0.39400000000000002</v>
      </c>
    </row>
    <row r="207" spans="1:14" x14ac:dyDescent="0.25">
      <c r="A207" s="3">
        <v>0.58744177185697155</v>
      </c>
      <c r="B207" s="3">
        <f t="shared" si="11"/>
        <v>1.9759368063572125</v>
      </c>
      <c r="M207" s="3">
        <f t="shared" si="12"/>
        <v>1.3935913078716604</v>
      </c>
      <c r="N207" s="2">
        <f t="shared" si="13"/>
        <v>0.39600000000000002</v>
      </c>
    </row>
    <row r="208" spans="1:14" x14ac:dyDescent="0.25">
      <c r="A208" s="3">
        <v>0.3345374029551238</v>
      </c>
      <c r="B208" s="3">
        <f t="shared" si="11"/>
        <v>1.1921603762885908</v>
      </c>
      <c r="M208" s="3">
        <f t="shared" si="12"/>
        <v>1.4043349879795988</v>
      </c>
      <c r="N208" s="2">
        <f t="shared" si="13"/>
        <v>0.39800000000000002</v>
      </c>
    </row>
    <row r="209" spans="1:14" x14ac:dyDescent="0.25">
      <c r="A209" s="3">
        <v>8.9639611316406298E-2</v>
      </c>
      <c r="B209" s="3">
        <f t="shared" si="11"/>
        <v>0.49813718808036955</v>
      </c>
      <c r="M209" s="3">
        <f t="shared" si="12"/>
        <v>1.4112545868028408</v>
      </c>
      <c r="N209" s="2">
        <f t="shared" si="13"/>
        <v>0.4</v>
      </c>
    </row>
    <row r="210" spans="1:14" x14ac:dyDescent="0.25">
      <c r="A210" s="3">
        <v>0.5743099479402396</v>
      </c>
      <c r="B210" s="3">
        <f t="shared" si="11"/>
        <v>1.9285518143920728</v>
      </c>
      <c r="M210" s="3">
        <f t="shared" si="12"/>
        <v>1.4120601124337639</v>
      </c>
      <c r="N210" s="2">
        <f t="shared" si="13"/>
        <v>0.40200000000000002</v>
      </c>
    </row>
    <row r="211" spans="1:14" x14ac:dyDescent="0.25">
      <c r="A211" s="3">
        <v>0.53942397985319668</v>
      </c>
      <c r="B211" s="3">
        <f t="shared" si="11"/>
        <v>1.8076114643537926</v>
      </c>
      <c r="M211" s="3">
        <f t="shared" si="12"/>
        <v>1.4128604174799564</v>
      </c>
      <c r="N211" s="2">
        <f t="shared" si="13"/>
        <v>0.40400000000000003</v>
      </c>
    </row>
    <row r="212" spans="1:14" x14ac:dyDescent="0.25">
      <c r="A212" s="3">
        <v>0.52929495639695823</v>
      </c>
      <c r="B212" s="3">
        <f t="shared" si="11"/>
        <v>1.7737090457301776</v>
      </c>
      <c r="M212" s="3">
        <f t="shared" si="12"/>
        <v>1.4196691665260237</v>
      </c>
      <c r="N212" s="2">
        <f t="shared" si="13"/>
        <v>0.40600000000000003</v>
      </c>
    </row>
    <row r="213" spans="1:14" x14ac:dyDescent="0.25">
      <c r="A213" s="3">
        <v>0.76303227886256386</v>
      </c>
      <c r="B213" s="3">
        <f t="shared" si="11"/>
        <v>2.7657886540342083</v>
      </c>
      <c r="M213" s="3">
        <f t="shared" si="12"/>
        <v>1.4239652404762948</v>
      </c>
      <c r="N213" s="2">
        <f t="shared" si="13"/>
        <v>0.40799999999999997</v>
      </c>
    </row>
    <row r="214" spans="1:14" x14ac:dyDescent="0.25">
      <c r="A214" s="3">
        <v>0.66858693147751302</v>
      </c>
      <c r="B214" s="3">
        <f t="shared" si="11"/>
        <v>2.2975780001348931</v>
      </c>
      <c r="M214" s="3">
        <f t="shared" si="12"/>
        <v>1.4269887134072246</v>
      </c>
      <c r="N214" s="2">
        <f t="shared" si="13"/>
        <v>0.41</v>
      </c>
    </row>
    <row r="215" spans="1:14" x14ac:dyDescent="0.25">
      <c r="A215" s="3">
        <v>0.34367290718210108</v>
      </c>
      <c r="B215" s="3">
        <f t="shared" si="11"/>
        <v>1.2174570747005484</v>
      </c>
      <c r="M215" s="3">
        <f t="shared" si="12"/>
        <v>1.431333841806111</v>
      </c>
      <c r="N215" s="2">
        <f t="shared" si="13"/>
        <v>0.41199999999999998</v>
      </c>
    </row>
    <row r="216" spans="1:14" x14ac:dyDescent="0.25">
      <c r="A216" s="3">
        <v>0.31019297734670159</v>
      </c>
      <c r="B216" s="3">
        <f t="shared" si="11"/>
        <v>1.1252175904728277</v>
      </c>
      <c r="M216" s="3">
        <f t="shared" si="12"/>
        <v>1.4367017625099054</v>
      </c>
      <c r="N216" s="2">
        <f t="shared" si="13"/>
        <v>0.41399999999999998</v>
      </c>
    </row>
    <row r="217" spans="1:14" x14ac:dyDescent="0.25">
      <c r="A217" s="3">
        <v>0.62163995634430724</v>
      </c>
      <c r="B217" s="3">
        <f t="shared" si="11"/>
        <v>2.1048860589907123</v>
      </c>
      <c r="M217" s="3">
        <f t="shared" si="12"/>
        <v>1.443358229850487</v>
      </c>
      <c r="N217" s="2">
        <f t="shared" si="13"/>
        <v>0.41599999999999998</v>
      </c>
    </row>
    <row r="218" spans="1:14" x14ac:dyDescent="0.25">
      <c r="A218" s="3">
        <v>0.24207524917968681</v>
      </c>
      <c r="B218" s="3">
        <f t="shared" si="11"/>
        <v>0.9397092753916908</v>
      </c>
      <c r="M218" s="3">
        <f t="shared" si="12"/>
        <v>1.4439295660364133</v>
      </c>
      <c r="N218" s="2">
        <f t="shared" si="13"/>
        <v>0.41799999999999998</v>
      </c>
    </row>
    <row r="219" spans="1:14" x14ac:dyDescent="0.25">
      <c r="A219" s="3">
        <v>0.60565393894795094</v>
      </c>
      <c r="B219" s="3">
        <f t="shared" si="11"/>
        <v>2.0435515264525921</v>
      </c>
      <c r="M219" s="3">
        <f t="shared" si="12"/>
        <v>1.4476881709262537</v>
      </c>
      <c r="N219" s="2">
        <f t="shared" si="13"/>
        <v>0.42</v>
      </c>
    </row>
    <row r="220" spans="1:14" x14ac:dyDescent="0.25">
      <c r="A220" s="3">
        <v>0.76807850572725844</v>
      </c>
      <c r="B220" s="3">
        <f t="shared" si="11"/>
        <v>2.7950553460060235</v>
      </c>
      <c r="M220" s="3">
        <f t="shared" si="12"/>
        <v>1.4482627572283977</v>
      </c>
      <c r="N220" s="2">
        <f t="shared" si="13"/>
        <v>0.42199999999999999</v>
      </c>
    </row>
    <row r="221" spans="1:14" x14ac:dyDescent="0.25">
      <c r="A221" s="3">
        <v>0.63997010813409339</v>
      </c>
      <c r="B221" s="3">
        <f t="shared" si="11"/>
        <v>2.1777377679109766</v>
      </c>
      <c r="M221" s="3">
        <f t="shared" si="12"/>
        <v>1.4714691847266232</v>
      </c>
      <c r="N221" s="2">
        <f t="shared" si="13"/>
        <v>0.42399999999999999</v>
      </c>
    </row>
    <row r="222" spans="1:14" x14ac:dyDescent="0.25">
      <c r="A222" s="3">
        <v>0.85776334436054535</v>
      </c>
      <c r="B222" s="3">
        <f t="shared" si="11"/>
        <v>3.4411840350404916</v>
      </c>
      <c r="M222" s="3">
        <f t="shared" si="12"/>
        <v>1.4800553913455159</v>
      </c>
      <c r="N222" s="2">
        <f t="shared" si="13"/>
        <v>0.42599999999999999</v>
      </c>
    </row>
    <row r="223" spans="1:14" x14ac:dyDescent="0.25">
      <c r="A223" s="3">
        <v>0.58735260328102468</v>
      </c>
      <c r="B223" s="3">
        <f t="shared" si="11"/>
        <v>1.9756113128549553</v>
      </c>
      <c r="M223" s="3">
        <f t="shared" si="12"/>
        <v>1.4879620748181059</v>
      </c>
      <c r="N223" s="2">
        <f t="shared" si="13"/>
        <v>0.42799999999999999</v>
      </c>
    </row>
    <row r="224" spans="1:14" x14ac:dyDescent="0.25">
      <c r="A224" s="3">
        <v>0.11140563260163305</v>
      </c>
      <c r="B224" s="3">
        <f t="shared" si="11"/>
        <v>0.56776628533796991</v>
      </c>
      <c r="M224" s="3">
        <f t="shared" si="12"/>
        <v>1.4996124929194858</v>
      </c>
      <c r="N224" s="2">
        <f t="shared" si="13"/>
        <v>0.43</v>
      </c>
    </row>
    <row r="225" spans="1:14" x14ac:dyDescent="0.25">
      <c r="A225" s="3">
        <v>0.40047130560889099</v>
      </c>
      <c r="B225" s="3">
        <f t="shared" si="11"/>
        <v>1.3777777927958728</v>
      </c>
      <c r="M225" s="3">
        <f t="shared" si="12"/>
        <v>1.4997129805848131</v>
      </c>
      <c r="N225" s="2">
        <f t="shared" si="13"/>
        <v>0.432</v>
      </c>
    </row>
    <row r="226" spans="1:14" x14ac:dyDescent="0.25">
      <c r="A226" s="3">
        <v>0.57889323501828338</v>
      </c>
      <c r="B226" s="3">
        <f t="shared" si="11"/>
        <v>1.9449662285824545</v>
      </c>
      <c r="M226" s="3">
        <f t="shared" si="12"/>
        <v>1.5268321798320426</v>
      </c>
      <c r="N226" s="2">
        <f t="shared" si="13"/>
        <v>0.434</v>
      </c>
    </row>
    <row r="227" spans="1:14" x14ac:dyDescent="0.25">
      <c r="A227" s="3">
        <v>0.82332193767410833</v>
      </c>
      <c r="B227" s="3">
        <f t="shared" si="11"/>
        <v>3.1586059755310187</v>
      </c>
      <c r="M227" s="3">
        <f t="shared" si="12"/>
        <v>1.527972062117763</v>
      </c>
      <c r="N227" s="2">
        <f t="shared" si="13"/>
        <v>0.436</v>
      </c>
    </row>
    <row r="228" spans="1:14" x14ac:dyDescent="0.25">
      <c r="A228" s="3">
        <v>0.28344397443995062</v>
      </c>
      <c r="B228" s="3">
        <f t="shared" si="11"/>
        <v>1.0522219024376194</v>
      </c>
      <c r="M228" s="3">
        <f t="shared" si="12"/>
        <v>1.5287022906139422</v>
      </c>
      <c r="N228" s="2">
        <f t="shared" si="13"/>
        <v>0.438</v>
      </c>
    </row>
    <row r="229" spans="1:14" x14ac:dyDescent="0.25">
      <c r="A229" s="3">
        <v>0.14594108879451173</v>
      </c>
      <c r="B229" s="3">
        <f t="shared" si="11"/>
        <v>0.67144158129604681</v>
      </c>
      <c r="M229" s="3">
        <f t="shared" si="12"/>
        <v>1.5328972397105454</v>
      </c>
      <c r="N229" s="2">
        <f t="shared" si="13"/>
        <v>0.44</v>
      </c>
    </row>
    <row r="230" spans="1:14" x14ac:dyDescent="0.25">
      <c r="A230" s="3">
        <v>0.79425898593229827</v>
      </c>
      <c r="B230" s="3">
        <f t="shared" si="11"/>
        <v>2.9564958654853388</v>
      </c>
      <c r="M230" s="3">
        <f t="shared" si="12"/>
        <v>1.5411595839503249</v>
      </c>
      <c r="N230" s="2">
        <f t="shared" si="13"/>
        <v>0.442</v>
      </c>
    </row>
    <row r="231" spans="1:14" x14ac:dyDescent="0.25">
      <c r="A231" s="3">
        <v>0.9475879812639143</v>
      </c>
      <c r="B231" s="3">
        <f t="shared" si="11"/>
        <v>4.6867600178180187</v>
      </c>
      <c r="M231" s="3">
        <f t="shared" si="12"/>
        <v>1.544626513054264</v>
      </c>
      <c r="N231" s="2">
        <f t="shared" si="13"/>
        <v>0.44400000000000001</v>
      </c>
    </row>
    <row r="232" spans="1:14" x14ac:dyDescent="0.25">
      <c r="A232" s="3">
        <v>0.159711537948106</v>
      </c>
      <c r="B232" s="3">
        <f t="shared" si="11"/>
        <v>0.71121183223833706</v>
      </c>
      <c r="M232" s="3">
        <f t="shared" si="12"/>
        <v>1.5522769197737221</v>
      </c>
      <c r="N232" s="2">
        <f t="shared" si="13"/>
        <v>0.44600000000000001</v>
      </c>
    </row>
    <row r="233" spans="1:14" x14ac:dyDescent="0.25">
      <c r="A233" s="3">
        <v>0.518057096810288</v>
      </c>
      <c r="B233" s="3">
        <f t="shared" si="11"/>
        <v>1.736672336748418</v>
      </c>
      <c r="M233" s="3">
        <f t="shared" si="12"/>
        <v>1.5539398509991424</v>
      </c>
      <c r="N233" s="2">
        <f t="shared" si="13"/>
        <v>0.44800000000000001</v>
      </c>
    </row>
    <row r="234" spans="1:14" x14ac:dyDescent="0.25">
      <c r="A234" s="3">
        <v>0.60068787908448829</v>
      </c>
      <c r="B234" s="3">
        <f t="shared" si="11"/>
        <v>2.0248849763883667</v>
      </c>
      <c r="M234" s="3">
        <f t="shared" si="12"/>
        <v>1.5548245789058877</v>
      </c>
      <c r="N234" s="2">
        <f t="shared" si="13"/>
        <v>0.45</v>
      </c>
    </row>
    <row r="235" spans="1:14" x14ac:dyDescent="0.25">
      <c r="A235" s="3">
        <v>0.2400938535961048</v>
      </c>
      <c r="B235" s="3">
        <f t="shared" si="11"/>
        <v>0.93431210890353233</v>
      </c>
      <c r="M235" s="3">
        <f t="shared" si="12"/>
        <v>1.5669444770324408</v>
      </c>
      <c r="N235" s="2">
        <f t="shared" si="13"/>
        <v>0.45200000000000001</v>
      </c>
    </row>
    <row r="236" spans="1:14" x14ac:dyDescent="0.25">
      <c r="A236" s="3">
        <v>1.7913430311478518E-2</v>
      </c>
      <c r="B236" s="3">
        <f t="shared" si="11"/>
        <v>0.20237253729923771</v>
      </c>
      <c r="M236" s="3">
        <f t="shared" si="12"/>
        <v>1.5716573674426439</v>
      </c>
      <c r="N236" s="2">
        <f t="shared" si="13"/>
        <v>0.45400000000000001</v>
      </c>
    </row>
    <row r="237" spans="1:14" x14ac:dyDescent="0.25">
      <c r="A237" s="3">
        <v>0.26662715724658503</v>
      </c>
      <c r="B237" s="3">
        <f t="shared" si="11"/>
        <v>1.0064859733860105</v>
      </c>
      <c r="M237" s="3">
        <f t="shared" si="12"/>
        <v>1.585476767487074</v>
      </c>
      <c r="N237" s="2">
        <f t="shared" si="13"/>
        <v>0.45600000000000002</v>
      </c>
    </row>
    <row r="238" spans="1:14" x14ac:dyDescent="0.25">
      <c r="A238" s="3">
        <v>0.38014422061903164</v>
      </c>
      <c r="B238" s="3">
        <f t="shared" si="11"/>
        <v>1.3197110893931441</v>
      </c>
      <c r="M238" s="3">
        <f t="shared" si="12"/>
        <v>1.5893289964824193</v>
      </c>
      <c r="N238" s="2">
        <f t="shared" si="13"/>
        <v>0.45800000000000002</v>
      </c>
    </row>
    <row r="239" spans="1:14" x14ac:dyDescent="0.25">
      <c r="A239" s="3">
        <v>0.75089727328103573</v>
      </c>
      <c r="B239" s="3">
        <f t="shared" si="11"/>
        <v>2.6975641849588232</v>
      </c>
      <c r="M239" s="3">
        <f t="shared" si="12"/>
        <v>1.6042101879728787</v>
      </c>
      <c r="N239" s="2">
        <f t="shared" si="13"/>
        <v>0.46</v>
      </c>
    </row>
    <row r="240" spans="1:14" x14ac:dyDescent="0.25">
      <c r="A240" s="3">
        <v>3.8292917077890176E-2</v>
      </c>
      <c r="B240" s="3">
        <f t="shared" si="11"/>
        <v>0.30606142483927667</v>
      </c>
      <c r="M240" s="3">
        <f t="shared" si="12"/>
        <v>1.606631962110199</v>
      </c>
      <c r="N240" s="2">
        <f t="shared" si="13"/>
        <v>0.46200000000000002</v>
      </c>
    </row>
    <row r="241" spans="1:14" x14ac:dyDescent="0.25">
      <c r="A241" s="3">
        <v>0.15432545948587384</v>
      </c>
      <c r="B241" s="3">
        <f t="shared" si="11"/>
        <v>0.6957398074723713</v>
      </c>
      <c r="M241" s="3">
        <f t="shared" si="12"/>
        <v>1.6114076292105424</v>
      </c>
      <c r="N241" s="2">
        <f t="shared" si="13"/>
        <v>0.46400000000000002</v>
      </c>
    </row>
    <row r="242" spans="1:14" x14ac:dyDescent="0.25">
      <c r="A242" s="3">
        <v>0.36805432208351097</v>
      </c>
      <c r="B242" s="3">
        <f t="shared" si="11"/>
        <v>1.2855651773329475</v>
      </c>
      <c r="M242" s="3">
        <f t="shared" si="12"/>
        <v>1.618022758110524</v>
      </c>
      <c r="N242" s="2">
        <f t="shared" si="13"/>
        <v>0.46600000000000003</v>
      </c>
    </row>
    <row r="243" spans="1:14" x14ac:dyDescent="0.25">
      <c r="A243" s="3">
        <v>1.496903408710315E-2</v>
      </c>
      <c r="B243" s="3">
        <f t="shared" si="11"/>
        <v>0.18387601337082801</v>
      </c>
      <c r="M243" s="3">
        <f t="shared" si="12"/>
        <v>1.6197333690869853</v>
      </c>
      <c r="N243" s="2">
        <f t="shared" si="13"/>
        <v>0.46800000000000003</v>
      </c>
    </row>
    <row r="244" spans="1:14" x14ac:dyDescent="0.25">
      <c r="A244" s="3">
        <v>0.84265887750089541</v>
      </c>
      <c r="B244" s="3">
        <f t="shared" si="11"/>
        <v>3.3103606551948763</v>
      </c>
      <c r="M244" s="3">
        <f t="shared" si="12"/>
        <v>1.625250305424693</v>
      </c>
      <c r="N244" s="2">
        <f t="shared" si="13"/>
        <v>0.47</v>
      </c>
    </row>
    <row r="245" spans="1:14" x14ac:dyDescent="0.25">
      <c r="A245" s="3">
        <v>0.89236797588076155</v>
      </c>
      <c r="B245" s="3">
        <f t="shared" si="11"/>
        <v>3.7970350913780413</v>
      </c>
      <c r="M245" s="3">
        <f t="shared" si="12"/>
        <v>1.6264050159515471</v>
      </c>
      <c r="N245" s="2">
        <f t="shared" si="13"/>
        <v>0.47199999999999998</v>
      </c>
    </row>
    <row r="246" spans="1:14" x14ac:dyDescent="0.25">
      <c r="A246" s="3">
        <v>0.24395685588810845</v>
      </c>
      <c r="B246" s="3">
        <f t="shared" si="11"/>
        <v>0.9448328923494036</v>
      </c>
      <c r="M246" s="3">
        <f t="shared" si="12"/>
        <v>1.6361085702656473</v>
      </c>
      <c r="N246" s="2">
        <f t="shared" si="13"/>
        <v>0.47399999999999998</v>
      </c>
    </row>
    <row r="247" spans="1:14" x14ac:dyDescent="0.25">
      <c r="A247" s="3">
        <v>0.6315356728287298</v>
      </c>
      <c r="B247" s="3">
        <f t="shared" si="11"/>
        <v>2.1438639914622946</v>
      </c>
      <c r="M247" s="3">
        <f t="shared" si="12"/>
        <v>1.6412005785313943</v>
      </c>
      <c r="N247" s="2">
        <f t="shared" si="13"/>
        <v>0.47599999999999998</v>
      </c>
    </row>
    <row r="248" spans="1:14" x14ac:dyDescent="0.25">
      <c r="A248" s="3">
        <v>0.10321062235602274</v>
      </c>
      <c r="B248" s="3">
        <f t="shared" si="11"/>
        <v>0.5420413290387962</v>
      </c>
      <c r="M248" s="3">
        <f t="shared" si="12"/>
        <v>1.6423080957369407</v>
      </c>
      <c r="N248" s="2">
        <f t="shared" si="13"/>
        <v>0.47799999999999998</v>
      </c>
    </row>
    <row r="249" spans="1:14" x14ac:dyDescent="0.25">
      <c r="A249" s="3">
        <v>0.25409018267251249</v>
      </c>
      <c r="B249" s="3">
        <f t="shared" si="11"/>
        <v>0.97240334633218861</v>
      </c>
      <c r="M249" s="3">
        <f t="shared" si="12"/>
        <v>1.6428690326125939</v>
      </c>
      <c r="N249" s="2">
        <f t="shared" si="13"/>
        <v>0.48</v>
      </c>
    </row>
    <row r="250" spans="1:14" x14ac:dyDescent="0.25">
      <c r="A250" s="3">
        <v>0.89498541193967196</v>
      </c>
      <c r="B250" s="3">
        <f t="shared" si="11"/>
        <v>3.8281113763807491</v>
      </c>
      <c r="M250" s="3">
        <f t="shared" si="12"/>
        <v>1.6478532936440875</v>
      </c>
      <c r="N250" s="2">
        <f t="shared" si="13"/>
        <v>0.48199999999999998</v>
      </c>
    </row>
    <row r="251" spans="1:14" x14ac:dyDescent="0.25">
      <c r="A251" s="3">
        <v>0.8407164206105916</v>
      </c>
      <c r="B251" s="3">
        <f t="shared" si="11"/>
        <v>3.2943752267817188</v>
      </c>
      <c r="M251" s="3">
        <f t="shared" si="12"/>
        <v>1.6582772802913526</v>
      </c>
      <c r="N251" s="2">
        <f t="shared" si="13"/>
        <v>0.48399999999999999</v>
      </c>
    </row>
    <row r="252" spans="1:14" x14ac:dyDescent="0.25">
      <c r="A252" s="3">
        <v>0.61288078480441066</v>
      </c>
      <c r="B252" s="3">
        <f t="shared" si="11"/>
        <v>2.0710382950731647</v>
      </c>
      <c r="M252" s="3">
        <f t="shared" si="12"/>
        <v>1.6606394823299915</v>
      </c>
      <c r="N252" s="2">
        <f t="shared" si="13"/>
        <v>0.48599999999999999</v>
      </c>
    </row>
    <row r="253" spans="1:14" x14ac:dyDescent="0.25">
      <c r="A253" s="3">
        <v>0.46586506588461984</v>
      </c>
      <c r="B253" s="3">
        <f t="shared" si="11"/>
        <v>1.5716573674426439</v>
      </c>
      <c r="M253" s="3">
        <f t="shared" si="12"/>
        <v>1.662955129030268</v>
      </c>
      <c r="N253" s="2">
        <f t="shared" si="13"/>
        <v>0.48799999999999999</v>
      </c>
    </row>
    <row r="254" spans="1:14" x14ac:dyDescent="0.25">
      <c r="A254" s="3">
        <v>0.49516249417142022</v>
      </c>
      <c r="B254" s="3">
        <f t="shared" si="11"/>
        <v>1.662955129030268</v>
      </c>
      <c r="M254" s="3">
        <f t="shared" si="12"/>
        <v>1.6646863033617676</v>
      </c>
      <c r="N254" s="2">
        <f t="shared" si="13"/>
        <v>0.49</v>
      </c>
    </row>
    <row r="255" spans="1:14" x14ac:dyDescent="0.25">
      <c r="A255" s="3">
        <v>0.97220399014017511</v>
      </c>
      <c r="B255" s="3">
        <f t="shared" si="11"/>
        <v>5.446381812994681</v>
      </c>
      <c r="M255" s="3">
        <f t="shared" si="12"/>
        <v>1.6649830918611785</v>
      </c>
      <c r="N255" s="2">
        <f t="shared" si="13"/>
        <v>0.49199999999999999</v>
      </c>
    </row>
    <row r="256" spans="1:14" x14ac:dyDescent="0.25">
      <c r="A256" s="3">
        <v>0.65861715043850821</v>
      </c>
      <c r="B256" s="3">
        <f t="shared" si="11"/>
        <v>2.2549176951788166</v>
      </c>
      <c r="M256" s="3">
        <f t="shared" si="12"/>
        <v>1.6687343535664958</v>
      </c>
      <c r="N256" s="2">
        <f t="shared" si="13"/>
        <v>0.49399999999999999</v>
      </c>
    </row>
    <row r="257" spans="1:14" x14ac:dyDescent="0.25">
      <c r="A257" s="3">
        <v>0.39064500401203894</v>
      </c>
      <c r="B257" s="3">
        <f t="shared" si="11"/>
        <v>1.3495988958267342</v>
      </c>
      <c r="M257" s="3">
        <f t="shared" si="12"/>
        <v>1.6881385701940277</v>
      </c>
      <c r="N257" s="2">
        <f t="shared" si="13"/>
        <v>0.496</v>
      </c>
    </row>
    <row r="258" spans="1:14" x14ac:dyDescent="0.25">
      <c r="A258" s="3">
        <v>0.21000761995702744</v>
      </c>
      <c r="B258" s="3">
        <f t="shared" si="11"/>
        <v>0.85199590322026175</v>
      </c>
      <c r="M258" s="3">
        <f t="shared" si="12"/>
        <v>1.7041804255425594</v>
      </c>
      <c r="N258" s="2">
        <f t="shared" si="13"/>
        <v>0.498</v>
      </c>
    </row>
    <row r="259" spans="1:14" x14ac:dyDescent="0.25">
      <c r="A259" s="3">
        <v>2.3275835092199104E-3</v>
      </c>
      <c r="B259" s="3">
        <f t="shared" si="11"/>
        <v>6.9830825601820481E-2</v>
      </c>
      <c r="M259" s="3">
        <f t="shared" si="12"/>
        <v>1.7063025381802976</v>
      </c>
      <c r="N259" s="2">
        <f t="shared" si="13"/>
        <v>0.5</v>
      </c>
    </row>
    <row r="260" spans="1:14" x14ac:dyDescent="0.25">
      <c r="A260" s="3">
        <v>2.6250982774267739E-2</v>
      </c>
      <c r="B260" s="3">
        <f t="shared" si="11"/>
        <v>0.24872360342016911</v>
      </c>
      <c r="M260" s="3">
        <f t="shared" si="12"/>
        <v>1.7084305265739663</v>
      </c>
      <c r="N260" s="2">
        <f t="shared" si="13"/>
        <v>0.502</v>
      </c>
    </row>
    <row r="261" spans="1:14" x14ac:dyDescent="0.25">
      <c r="A261" s="3">
        <v>0.97832066848951971</v>
      </c>
      <c r="B261" s="3">
        <f t="shared" si="11"/>
        <v>5.7393610593947022</v>
      </c>
      <c r="M261" s="3">
        <f t="shared" si="12"/>
        <v>1.7105507117017125</v>
      </c>
      <c r="N261" s="2">
        <f t="shared" si="13"/>
        <v>0.504</v>
      </c>
    </row>
    <row r="262" spans="1:14" x14ac:dyDescent="0.25">
      <c r="A262" s="3">
        <v>0.52724963777199474</v>
      </c>
      <c r="B262" s="3">
        <f t="shared" si="11"/>
        <v>1.766924061207608</v>
      </c>
      <c r="M262" s="3">
        <f t="shared" si="12"/>
        <v>1.7115179742164939</v>
      </c>
      <c r="N262" s="2">
        <f t="shared" si="13"/>
        <v>0.50600000000000001</v>
      </c>
    </row>
    <row r="263" spans="1:14" x14ac:dyDescent="0.25">
      <c r="A263" s="3">
        <v>0.34360350418682217</v>
      </c>
      <c r="B263" s="3">
        <f t="shared" si="11"/>
        <v>1.2172644766098379</v>
      </c>
      <c r="M263" s="3">
        <f t="shared" si="12"/>
        <v>1.715983860909045</v>
      </c>
      <c r="N263" s="2">
        <f t="shared" si="13"/>
        <v>0.50800000000000001</v>
      </c>
    </row>
    <row r="264" spans="1:14" x14ac:dyDescent="0.25">
      <c r="A264" s="3">
        <v>0.74493245035442957</v>
      </c>
      <c r="B264" s="3">
        <f t="shared" si="11"/>
        <v>2.6650759176996188</v>
      </c>
      <c r="M264" s="3">
        <f t="shared" si="12"/>
        <v>1.7190919057519318</v>
      </c>
      <c r="N264" s="2">
        <f t="shared" si="13"/>
        <v>0.51</v>
      </c>
    </row>
    <row r="265" spans="1:14" x14ac:dyDescent="0.25">
      <c r="A265" s="3">
        <v>0.67489174570173216</v>
      </c>
      <c r="B265" s="3">
        <f t="shared" si="11"/>
        <v>2.3250954391724954</v>
      </c>
      <c r="M265" s="3">
        <f t="shared" si="12"/>
        <v>1.7306761116978957</v>
      </c>
      <c r="N265" s="2">
        <f t="shared" si="13"/>
        <v>0.51200000000000001</v>
      </c>
    </row>
    <row r="266" spans="1:14" x14ac:dyDescent="0.25">
      <c r="A266" s="3">
        <v>0.36610652050130377</v>
      </c>
      <c r="B266" s="3">
        <f t="shared" si="11"/>
        <v>1.2800886960602458</v>
      </c>
      <c r="M266" s="3">
        <f t="shared" si="12"/>
        <v>1.736672336748418</v>
      </c>
      <c r="N266" s="2">
        <f t="shared" si="13"/>
        <v>0.51400000000000001</v>
      </c>
    </row>
    <row r="267" spans="1:14" x14ac:dyDescent="0.25">
      <c r="A267" s="3">
        <v>0.97077019438604462</v>
      </c>
      <c r="B267" s="3">
        <f t="shared" ref="B267:B330" si="14">_xlfn.GAMMA.INV(A267,$B$3,$B$4)</f>
        <v>5.3867996568623333</v>
      </c>
      <c r="M267" s="3">
        <f t="shared" ref="M267:M330" si="15">SMALL($B$10:$B$509,ROW()-9)</f>
        <v>1.7380305440372465</v>
      </c>
      <c r="N267" s="2">
        <f t="shared" ref="N267:N330" si="16">(ROW()-9)/500</f>
        <v>0.51600000000000001</v>
      </c>
    </row>
    <row r="268" spans="1:14" x14ac:dyDescent="0.25">
      <c r="A268" s="3">
        <v>0.39395107783348304</v>
      </c>
      <c r="B268" s="3">
        <f t="shared" si="14"/>
        <v>1.3590561831963985</v>
      </c>
      <c r="M268" s="3">
        <f t="shared" si="15"/>
        <v>1.7617579392587921</v>
      </c>
      <c r="N268" s="2">
        <f t="shared" si="16"/>
        <v>0.51800000000000002</v>
      </c>
    </row>
    <row r="269" spans="1:14" x14ac:dyDescent="0.25">
      <c r="A269" s="3">
        <v>0.42471175196819533</v>
      </c>
      <c r="B269" s="3">
        <f t="shared" si="14"/>
        <v>1.4482627572283977</v>
      </c>
      <c r="M269" s="3">
        <f t="shared" si="15"/>
        <v>1.7631856581975196</v>
      </c>
      <c r="N269" s="2">
        <f t="shared" si="16"/>
        <v>0.52</v>
      </c>
    </row>
    <row r="270" spans="1:14" x14ac:dyDescent="0.25">
      <c r="A270" s="3">
        <v>0.99868629565378042</v>
      </c>
      <c r="B270" s="3">
        <f t="shared" si="14"/>
        <v>8.9305169202343109</v>
      </c>
      <c r="M270" s="3">
        <f t="shared" si="15"/>
        <v>1.766924061207608</v>
      </c>
      <c r="N270" s="2">
        <f t="shared" si="16"/>
        <v>0.52200000000000002</v>
      </c>
    </row>
    <row r="271" spans="1:14" x14ac:dyDescent="0.25">
      <c r="A271" s="3">
        <v>5.482003264416524E-2</v>
      </c>
      <c r="B271" s="3">
        <f t="shared" si="14"/>
        <v>0.3743897220782495</v>
      </c>
      <c r="M271" s="3">
        <f t="shared" si="15"/>
        <v>1.7737090457301776</v>
      </c>
      <c r="N271" s="2">
        <f t="shared" si="16"/>
        <v>0.52400000000000002</v>
      </c>
    </row>
    <row r="272" spans="1:14" x14ac:dyDescent="0.25">
      <c r="A272" s="3">
        <v>0.68431602861681251</v>
      </c>
      <c r="B272" s="3">
        <f t="shared" si="14"/>
        <v>2.3670509195714127</v>
      </c>
      <c r="M272" s="3">
        <f t="shared" si="15"/>
        <v>1.7803150197491964</v>
      </c>
      <c r="N272" s="2">
        <f t="shared" si="16"/>
        <v>0.52600000000000002</v>
      </c>
    </row>
    <row r="273" spans="1:14" x14ac:dyDescent="0.25">
      <c r="A273" s="3">
        <v>0.88316299344580973</v>
      </c>
      <c r="B273" s="3">
        <f t="shared" si="14"/>
        <v>3.6930603095147423</v>
      </c>
      <c r="M273" s="3">
        <f t="shared" si="15"/>
        <v>1.7878891753024357</v>
      </c>
      <c r="N273" s="2">
        <f t="shared" si="16"/>
        <v>0.52800000000000002</v>
      </c>
    </row>
    <row r="274" spans="1:14" x14ac:dyDescent="0.25">
      <c r="A274" s="3">
        <v>0.85893627644095916</v>
      </c>
      <c r="B274" s="3">
        <f t="shared" si="14"/>
        <v>3.4518671409850841</v>
      </c>
      <c r="M274" s="3">
        <f t="shared" si="15"/>
        <v>1.7943483319756641</v>
      </c>
      <c r="N274" s="2">
        <f t="shared" si="16"/>
        <v>0.53</v>
      </c>
    </row>
    <row r="275" spans="1:14" x14ac:dyDescent="0.25">
      <c r="A275" s="3">
        <v>9.9885687375918075E-2</v>
      </c>
      <c r="B275" s="3">
        <f t="shared" si="14"/>
        <v>0.53144570265963942</v>
      </c>
      <c r="M275" s="3">
        <f t="shared" si="15"/>
        <v>1.796361200800866</v>
      </c>
      <c r="N275" s="2">
        <f t="shared" si="16"/>
        <v>0.53200000000000003</v>
      </c>
    </row>
    <row r="276" spans="1:14" x14ac:dyDescent="0.25">
      <c r="A276" s="3">
        <v>5.396818441907858E-2</v>
      </c>
      <c r="B276" s="3">
        <f t="shared" si="14"/>
        <v>0.37107197936808745</v>
      </c>
      <c r="M276" s="3">
        <f t="shared" si="15"/>
        <v>1.807047765718679</v>
      </c>
      <c r="N276" s="2">
        <f t="shared" si="16"/>
        <v>0.53400000000000003</v>
      </c>
    </row>
    <row r="277" spans="1:14" x14ac:dyDescent="0.25">
      <c r="A277" s="3">
        <v>0.54702738857196265</v>
      </c>
      <c r="B277" s="3">
        <f t="shared" si="14"/>
        <v>1.833401575900832</v>
      </c>
      <c r="M277" s="3">
        <f t="shared" si="15"/>
        <v>1.8076114643537926</v>
      </c>
      <c r="N277" s="2">
        <f t="shared" si="16"/>
        <v>0.53600000000000003</v>
      </c>
    </row>
    <row r="278" spans="1:14" x14ac:dyDescent="0.25">
      <c r="A278" s="3">
        <v>0.43813751255925548</v>
      </c>
      <c r="B278" s="3">
        <f t="shared" si="14"/>
        <v>1.4879620748181059</v>
      </c>
      <c r="M278" s="3">
        <f t="shared" si="15"/>
        <v>1.8096733645699823</v>
      </c>
      <c r="N278" s="2">
        <f t="shared" si="16"/>
        <v>0.53800000000000003</v>
      </c>
    </row>
    <row r="279" spans="1:14" x14ac:dyDescent="0.25">
      <c r="A279" s="3">
        <v>0.35383015876553614</v>
      </c>
      <c r="B279" s="3">
        <f t="shared" si="14"/>
        <v>1.2457183416492421</v>
      </c>
      <c r="M279" s="3">
        <f t="shared" si="15"/>
        <v>1.8167318351266903</v>
      </c>
      <c r="N279" s="2">
        <f t="shared" si="16"/>
        <v>0.54</v>
      </c>
    </row>
    <row r="280" spans="1:14" x14ac:dyDescent="0.25">
      <c r="A280" s="3">
        <v>0.95187147860554511</v>
      </c>
      <c r="B280" s="3">
        <f t="shared" si="14"/>
        <v>4.7900152411169969</v>
      </c>
      <c r="M280" s="3">
        <f t="shared" si="15"/>
        <v>1.833401575900832</v>
      </c>
      <c r="N280" s="2">
        <f t="shared" si="16"/>
        <v>0.54200000000000004</v>
      </c>
    </row>
    <row r="281" spans="1:14" x14ac:dyDescent="0.25">
      <c r="A281" s="3">
        <v>0.72880941013091582</v>
      </c>
      <c r="B281" s="3">
        <f t="shared" si="14"/>
        <v>2.5804110276578633</v>
      </c>
      <c r="M281" s="3">
        <f t="shared" si="15"/>
        <v>1.8388798271116193</v>
      </c>
      <c r="N281" s="2">
        <f t="shared" si="16"/>
        <v>0.54400000000000004</v>
      </c>
    </row>
    <row r="282" spans="1:14" x14ac:dyDescent="0.25">
      <c r="A282" s="3">
        <v>0.93715778860583165</v>
      </c>
      <c r="B282" s="3">
        <f t="shared" si="14"/>
        <v>4.4656026688096304</v>
      </c>
      <c r="M282" s="3">
        <f t="shared" si="15"/>
        <v>1.8503118572415083</v>
      </c>
      <c r="N282" s="2">
        <f t="shared" si="16"/>
        <v>0.54600000000000004</v>
      </c>
    </row>
    <row r="283" spans="1:14" x14ac:dyDescent="0.25">
      <c r="A283" s="3">
        <v>0.12558799834398637</v>
      </c>
      <c r="B283" s="3">
        <f t="shared" si="14"/>
        <v>0.61115481473106081</v>
      </c>
      <c r="M283" s="3">
        <f t="shared" si="15"/>
        <v>1.8505375094776766</v>
      </c>
      <c r="N283" s="2">
        <f t="shared" si="16"/>
        <v>0.54800000000000004</v>
      </c>
    </row>
    <row r="284" spans="1:14" x14ac:dyDescent="0.25">
      <c r="A284" s="3">
        <v>0.43258050532143533</v>
      </c>
      <c r="B284" s="3">
        <f t="shared" si="14"/>
        <v>1.4714691847266232</v>
      </c>
      <c r="M284" s="3">
        <f t="shared" si="15"/>
        <v>1.8528710446926029</v>
      </c>
      <c r="N284" s="2">
        <f t="shared" si="16"/>
        <v>0.55000000000000004</v>
      </c>
    </row>
    <row r="285" spans="1:14" x14ac:dyDescent="0.25">
      <c r="A285" s="3">
        <v>0.63112721994023868</v>
      </c>
      <c r="B285" s="3">
        <f t="shared" si="14"/>
        <v>2.1422390982968542</v>
      </c>
      <c r="M285" s="3">
        <f t="shared" si="15"/>
        <v>1.8644506329200652</v>
      </c>
      <c r="N285" s="2">
        <f t="shared" si="16"/>
        <v>0.55200000000000005</v>
      </c>
    </row>
    <row r="286" spans="1:14" x14ac:dyDescent="0.25">
      <c r="A286" s="3">
        <v>3.8454938720001053E-2</v>
      </c>
      <c r="B286" s="3">
        <f t="shared" si="14"/>
        <v>0.30677976790161438</v>
      </c>
      <c r="M286" s="3">
        <f t="shared" si="15"/>
        <v>1.870603559867863</v>
      </c>
      <c r="N286" s="2">
        <f t="shared" si="16"/>
        <v>0.55400000000000005</v>
      </c>
    </row>
    <row r="287" spans="1:14" x14ac:dyDescent="0.25">
      <c r="A287" s="3">
        <v>0.35258682703808331</v>
      </c>
      <c r="B287" s="3">
        <f t="shared" si="14"/>
        <v>1.2422507512872696</v>
      </c>
      <c r="M287" s="3">
        <f t="shared" si="15"/>
        <v>1.8848148261134017</v>
      </c>
      <c r="N287" s="2">
        <f t="shared" si="16"/>
        <v>0.55600000000000005</v>
      </c>
    </row>
    <row r="288" spans="1:14" x14ac:dyDescent="0.25">
      <c r="A288" s="3">
        <v>0.83584664959013577</v>
      </c>
      <c r="B288" s="3">
        <f t="shared" si="14"/>
        <v>3.2550640361091383</v>
      </c>
      <c r="M288" s="3">
        <f t="shared" si="15"/>
        <v>1.8876383922894429</v>
      </c>
      <c r="N288" s="2">
        <f t="shared" si="16"/>
        <v>0.55800000000000005</v>
      </c>
    </row>
    <row r="289" spans="1:14" x14ac:dyDescent="0.25">
      <c r="A289" s="3">
        <v>0.90982150577505594</v>
      </c>
      <c r="B289" s="3">
        <f t="shared" si="14"/>
        <v>4.0192435358458871</v>
      </c>
      <c r="M289" s="3">
        <f t="shared" si="15"/>
        <v>1.8902880257349444</v>
      </c>
      <c r="N289" s="2">
        <f t="shared" si="16"/>
        <v>0.56000000000000005</v>
      </c>
    </row>
    <row r="290" spans="1:14" x14ac:dyDescent="0.25">
      <c r="A290" s="3">
        <v>0.55270867969932769</v>
      </c>
      <c r="B290" s="3">
        <f t="shared" si="14"/>
        <v>1.8528710446926029</v>
      </c>
      <c r="M290" s="3">
        <f t="shared" si="15"/>
        <v>1.8947005153379182</v>
      </c>
      <c r="N290" s="2">
        <f t="shared" si="16"/>
        <v>0.56200000000000006</v>
      </c>
    </row>
    <row r="291" spans="1:14" x14ac:dyDescent="0.25">
      <c r="A291" s="3">
        <v>0.48827453562955658</v>
      </c>
      <c r="B291" s="3">
        <f t="shared" si="14"/>
        <v>1.6412005785313943</v>
      </c>
      <c r="M291" s="3">
        <f t="shared" si="15"/>
        <v>1.9000385901365433</v>
      </c>
      <c r="N291" s="2">
        <f t="shared" si="16"/>
        <v>0.56399999999999995</v>
      </c>
    </row>
    <row r="292" spans="1:14" x14ac:dyDescent="0.25">
      <c r="A292" s="3">
        <v>0.26266382645085229</v>
      </c>
      <c r="B292" s="3">
        <f t="shared" si="14"/>
        <v>0.99571246481136644</v>
      </c>
      <c r="M292" s="3">
        <f t="shared" si="15"/>
        <v>1.9017410264986723</v>
      </c>
      <c r="N292" s="2">
        <f t="shared" si="16"/>
        <v>0.56599999999999995</v>
      </c>
    </row>
    <row r="293" spans="1:14" x14ac:dyDescent="0.25">
      <c r="A293" s="3">
        <v>0.58412840804789279</v>
      </c>
      <c r="B293" s="3">
        <f t="shared" si="14"/>
        <v>1.9638769217622767</v>
      </c>
      <c r="M293" s="3">
        <f t="shared" si="15"/>
        <v>1.906425002510572</v>
      </c>
      <c r="N293" s="2">
        <f t="shared" si="16"/>
        <v>0.56799999999999995</v>
      </c>
    </row>
    <row r="294" spans="1:14" x14ac:dyDescent="0.25">
      <c r="A294" s="3">
        <v>0.27818325776819719</v>
      </c>
      <c r="B294" s="3">
        <f t="shared" si="14"/>
        <v>1.0379075747418163</v>
      </c>
      <c r="M294" s="3">
        <f t="shared" si="15"/>
        <v>1.9255388378695231</v>
      </c>
      <c r="N294" s="2">
        <f t="shared" si="16"/>
        <v>0.56999999999999995</v>
      </c>
    </row>
    <row r="295" spans="1:14" x14ac:dyDescent="0.25">
      <c r="A295" s="3">
        <v>0.37270487648035211</v>
      </c>
      <c r="B295" s="3">
        <f t="shared" si="14"/>
        <v>1.298667968865876</v>
      </c>
      <c r="M295" s="3">
        <f t="shared" si="15"/>
        <v>1.9285518143920728</v>
      </c>
      <c r="N295" s="2">
        <f t="shared" si="16"/>
        <v>0.57199999999999995</v>
      </c>
    </row>
    <row r="296" spans="1:14" x14ac:dyDescent="0.25">
      <c r="A296" s="3">
        <v>7.5512284070611613E-2</v>
      </c>
      <c r="B296" s="3">
        <f t="shared" si="14"/>
        <v>0.45025473762475704</v>
      </c>
      <c r="M296" s="3">
        <f t="shared" si="15"/>
        <v>1.9434395631194399</v>
      </c>
      <c r="N296" s="2">
        <f t="shared" si="16"/>
        <v>0.57399999999999995</v>
      </c>
    </row>
    <row r="297" spans="1:14" x14ac:dyDescent="0.25">
      <c r="A297" s="3">
        <v>0.20000904565181654</v>
      </c>
      <c r="B297" s="3">
        <f t="shared" si="14"/>
        <v>0.82441333173354425</v>
      </c>
      <c r="M297" s="3">
        <f t="shared" si="15"/>
        <v>1.9449662285824545</v>
      </c>
      <c r="N297" s="2">
        <f t="shared" si="16"/>
        <v>0.57599999999999996</v>
      </c>
    </row>
    <row r="298" spans="1:14" x14ac:dyDescent="0.25">
      <c r="A298" s="3">
        <v>0.44204489447820394</v>
      </c>
      <c r="B298" s="3">
        <f t="shared" si="14"/>
        <v>1.4996124929194858</v>
      </c>
      <c r="M298" s="3">
        <f t="shared" si="15"/>
        <v>1.9472000294266383</v>
      </c>
      <c r="N298" s="2">
        <f t="shared" si="16"/>
        <v>0.57799999999999996</v>
      </c>
    </row>
    <row r="299" spans="1:14" x14ac:dyDescent="0.25">
      <c r="A299" s="3">
        <v>0.21476823557805902</v>
      </c>
      <c r="B299" s="3">
        <f t="shared" si="14"/>
        <v>0.86508067070077421</v>
      </c>
      <c r="M299" s="3">
        <f t="shared" si="15"/>
        <v>1.9638769217622767</v>
      </c>
      <c r="N299" s="2">
        <f t="shared" si="16"/>
        <v>0.57999999999999996</v>
      </c>
    </row>
    <row r="300" spans="1:14" x14ac:dyDescent="0.25">
      <c r="A300" s="3">
        <v>0.15730400685364665</v>
      </c>
      <c r="B300" s="3">
        <f t="shared" si="14"/>
        <v>0.70430842163915175</v>
      </c>
      <c r="M300" s="3">
        <f t="shared" si="15"/>
        <v>1.9756113128549553</v>
      </c>
      <c r="N300" s="2">
        <f t="shared" si="16"/>
        <v>0.58199999999999996</v>
      </c>
    </row>
    <row r="301" spans="1:14" x14ac:dyDescent="0.25">
      <c r="A301" s="3">
        <v>0.51170209262646571</v>
      </c>
      <c r="B301" s="3">
        <f t="shared" si="14"/>
        <v>1.715983860909045</v>
      </c>
      <c r="M301" s="3">
        <f t="shared" si="15"/>
        <v>1.9759368063572125</v>
      </c>
      <c r="N301" s="2">
        <f t="shared" si="16"/>
        <v>0.58399999999999996</v>
      </c>
    </row>
    <row r="302" spans="1:14" x14ac:dyDescent="0.25">
      <c r="A302" s="3">
        <v>0.33431685472902695</v>
      </c>
      <c r="B302" s="3">
        <f t="shared" si="14"/>
        <v>1.1915509849907697</v>
      </c>
      <c r="M302" s="3">
        <f t="shared" si="15"/>
        <v>2.0029675665876514</v>
      </c>
      <c r="N302" s="2">
        <f t="shared" si="16"/>
        <v>0.58599999999999997</v>
      </c>
    </row>
    <row r="303" spans="1:14" x14ac:dyDescent="0.25">
      <c r="A303" s="3">
        <v>0.45699819071730008</v>
      </c>
      <c r="B303" s="3">
        <f t="shared" si="14"/>
        <v>1.544626513054264</v>
      </c>
      <c r="M303" s="3">
        <f t="shared" si="15"/>
        <v>2.0248849763883667</v>
      </c>
      <c r="N303" s="2">
        <f t="shared" si="16"/>
        <v>0.58799999999999997</v>
      </c>
    </row>
    <row r="304" spans="1:14" x14ac:dyDescent="0.25">
      <c r="A304" s="3">
        <v>0.28154721103301195</v>
      </c>
      <c r="B304" s="3">
        <f t="shared" si="14"/>
        <v>1.0470598061151632</v>
      </c>
      <c r="M304" s="3">
        <f t="shared" si="15"/>
        <v>2.0271397998901</v>
      </c>
      <c r="N304" s="2">
        <f t="shared" si="16"/>
        <v>0.59</v>
      </c>
    </row>
    <row r="305" spans="1:14" x14ac:dyDescent="0.25">
      <c r="A305" s="3">
        <v>0.46035351735113283</v>
      </c>
      <c r="B305" s="3">
        <f t="shared" si="14"/>
        <v>1.5548245789058877</v>
      </c>
      <c r="M305" s="3">
        <f t="shared" si="15"/>
        <v>2.0315428190470839</v>
      </c>
      <c r="N305" s="2">
        <f t="shared" si="16"/>
        <v>0.59199999999999997</v>
      </c>
    </row>
    <row r="306" spans="1:14" x14ac:dyDescent="0.25">
      <c r="A306" s="3">
        <v>0.81201711021614797</v>
      </c>
      <c r="B306" s="3">
        <f t="shared" si="14"/>
        <v>3.0766896246563498</v>
      </c>
      <c r="M306" s="3">
        <f t="shared" si="15"/>
        <v>2.0339087270526255</v>
      </c>
      <c r="N306" s="2">
        <f t="shared" si="16"/>
        <v>0.59399999999999997</v>
      </c>
    </row>
    <row r="307" spans="1:14" x14ac:dyDescent="0.25">
      <c r="A307" s="3">
        <v>0.37655179876102052</v>
      </c>
      <c r="B307" s="3">
        <f t="shared" si="14"/>
        <v>1.3095364114073502</v>
      </c>
      <c r="M307" s="3">
        <f t="shared" si="15"/>
        <v>2.0413358037740017</v>
      </c>
      <c r="N307" s="2">
        <f t="shared" si="16"/>
        <v>0.59599999999999997</v>
      </c>
    </row>
    <row r="308" spans="1:14" x14ac:dyDescent="0.25">
      <c r="A308" s="3">
        <v>0.77673657511216987</v>
      </c>
      <c r="B308" s="3">
        <f t="shared" si="14"/>
        <v>2.8465899576972995</v>
      </c>
      <c r="M308" s="3">
        <f t="shared" si="15"/>
        <v>2.0421539503530872</v>
      </c>
      <c r="N308" s="2">
        <f t="shared" si="16"/>
        <v>0.59799999999999998</v>
      </c>
    </row>
    <row r="309" spans="1:14" x14ac:dyDescent="0.25">
      <c r="A309" s="3">
        <v>0.37495069087576482</v>
      </c>
      <c r="B309" s="3">
        <f t="shared" si="14"/>
        <v>1.3050095630104586</v>
      </c>
      <c r="M309" s="3">
        <f t="shared" si="15"/>
        <v>2.0435515264525921</v>
      </c>
      <c r="N309" s="2">
        <f t="shared" si="16"/>
        <v>0.6</v>
      </c>
    </row>
    <row r="310" spans="1:14" x14ac:dyDescent="0.25">
      <c r="A310" s="3">
        <v>0.50805164827324256</v>
      </c>
      <c r="B310" s="3">
        <f t="shared" si="14"/>
        <v>1.7041804255425594</v>
      </c>
      <c r="M310" s="3">
        <f t="shared" si="15"/>
        <v>2.0710382950731647</v>
      </c>
      <c r="N310" s="2">
        <f t="shared" si="16"/>
        <v>0.60199999999999998</v>
      </c>
    </row>
    <row r="311" spans="1:14" x14ac:dyDescent="0.25">
      <c r="A311" s="3">
        <v>0.60246454262038374</v>
      </c>
      <c r="B311" s="3">
        <f t="shared" si="14"/>
        <v>2.0315428190470839</v>
      </c>
      <c r="M311" s="3">
        <f t="shared" si="15"/>
        <v>2.0793205702618933</v>
      </c>
      <c r="N311" s="2">
        <f t="shared" si="16"/>
        <v>0.60399999999999998</v>
      </c>
    </row>
    <row r="312" spans="1:14" x14ac:dyDescent="0.25">
      <c r="A312" s="3">
        <v>0.79662379977995501</v>
      </c>
      <c r="B312" s="3">
        <f t="shared" si="14"/>
        <v>2.9719566422139838</v>
      </c>
      <c r="M312" s="3">
        <f t="shared" si="15"/>
        <v>2.0886426274430776</v>
      </c>
      <c r="N312" s="2">
        <f t="shared" si="16"/>
        <v>0.60599999999999998</v>
      </c>
    </row>
    <row r="313" spans="1:14" x14ac:dyDescent="0.25">
      <c r="A313" s="3">
        <v>0.30865152264686779</v>
      </c>
      <c r="B313" s="3">
        <f t="shared" si="14"/>
        <v>1.1209980117423195</v>
      </c>
      <c r="M313" s="3">
        <f t="shared" si="15"/>
        <v>2.0906908950963508</v>
      </c>
      <c r="N313" s="2">
        <f t="shared" si="16"/>
        <v>0.60799999999999998</v>
      </c>
    </row>
    <row r="314" spans="1:14" x14ac:dyDescent="0.25">
      <c r="A314" s="3">
        <v>0.66833484464222537</v>
      </c>
      <c r="B314" s="3">
        <f t="shared" si="14"/>
        <v>2.2964866313758479</v>
      </c>
      <c r="M314" s="3">
        <f t="shared" si="15"/>
        <v>2.1018369769156626</v>
      </c>
      <c r="N314" s="2">
        <f t="shared" si="16"/>
        <v>0.61</v>
      </c>
    </row>
    <row r="315" spans="1:14" x14ac:dyDescent="0.25">
      <c r="A315" s="3">
        <v>0.92334730792895547</v>
      </c>
      <c r="B315" s="3">
        <f t="shared" si="14"/>
        <v>4.2211972951583414</v>
      </c>
      <c r="M315" s="3">
        <f t="shared" si="15"/>
        <v>2.1048860589907123</v>
      </c>
      <c r="N315" s="2">
        <f t="shared" si="16"/>
        <v>0.61199999999999999</v>
      </c>
    </row>
    <row r="316" spans="1:14" x14ac:dyDescent="0.25">
      <c r="A316" s="3">
        <v>0.45312413388811434</v>
      </c>
      <c r="B316" s="3">
        <f t="shared" si="14"/>
        <v>1.5328972397105454</v>
      </c>
      <c r="M316" s="3">
        <f t="shared" si="15"/>
        <v>2.108761558308017</v>
      </c>
      <c r="N316" s="2">
        <f t="shared" si="16"/>
        <v>0.61399999999999999</v>
      </c>
    </row>
    <row r="317" spans="1:14" x14ac:dyDescent="0.25">
      <c r="A317" s="3">
        <v>1.8222274127744909E-3</v>
      </c>
      <c r="B317" s="3">
        <f t="shared" si="14"/>
        <v>6.1618846279759665E-2</v>
      </c>
      <c r="M317" s="3">
        <f t="shared" si="15"/>
        <v>2.1207283104772023</v>
      </c>
      <c r="N317" s="2">
        <f t="shared" si="16"/>
        <v>0.61599999999999999</v>
      </c>
    </row>
    <row r="318" spans="1:14" x14ac:dyDescent="0.25">
      <c r="A318" s="3">
        <v>0.36861761426169637</v>
      </c>
      <c r="B318" s="3">
        <f t="shared" si="14"/>
        <v>1.2871501801712033</v>
      </c>
      <c r="M318" s="3">
        <f t="shared" si="15"/>
        <v>2.1393668497676277</v>
      </c>
      <c r="N318" s="2">
        <f t="shared" si="16"/>
        <v>0.61799999999999999</v>
      </c>
    </row>
    <row r="319" spans="1:14" x14ac:dyDescent="0.25">
      <c r="A319" s="3">
        <v>0.67096394080975386</v>
      </c>
      <c r="B319" s="3">
        <f t="shared" si="14"/>
        <v>2.3079021195254898</v>
      </c>
      <c r="M319" s="3">
        <f t="shared" si="15"/>
        <v>2.1400978726505437</v>
      </c>
      <c r="N319" s="2">
        <f t="shared" si="16"/>
        <v>0.62</v>
      </c>
    </row>
    <row r="320" spans="1:14" x14ac:dyDescent="0.25">
      <c r="A320" s="3">
        <v>0.13159470691537944</v>
      </c>
      <c r="B320" s="3">
        <f t="shared" si="14"/>
        <v>0.62916334124092443</v>
      </c>
      <c r="M320" s="3">
        <f t="shared" si="15"/>
        <v>2.1422390982968542</v>
      </c>
      <c r="N320" s="2">
        <f t="shared" si="16"/>
        <v>0.622</v>
      </c>
    </row>
    <row r="321" spans="1:14" x14ac:dyDescent="0.25">
      <c r="A321" s="3">
        <v>0.3167559930631958</v>
      </c>
      <c r="B321" s="3">
        <f t="shared" si="14"/>
        <v>1.1432061207607558</v>
      </c>
      <c r="M321" s="3">
        <f t="shared" si="15"/>
        <v>2.1438639914622946</v>
      </c>
      <c r="N321" s="2">
        <f t="shared" si="16"/>
        <v>0.624</v>
      </c>
    </row>
    <row r="322" spans="1:14" x14ac:dyDescent="0.25">
      <c r="A322" s="3">
        <v>0.71926148269963486</v>
      </c>
      <c r="B322" s="3">
        <f t="shared" si="14"/>
        <v>2.5322732222926256</v>
      </c>
      <c r="M322" s="3">
        <f t="shared" si="15"/>
        <v>2.1494225094068691</v>
      </c>
      <c r="N322" s="2">
        <f t="shared" si="16"/>
        <v>0.626</v>
      </c>
    </row>
    <row r="323" spans="1:14" x14ac:dyDescent="0.25">
      <c r="A323" s="3">
        <v>5.141308264477451E-3</v>
      </c>
      <c r="B323" s="3">
        <f t="shared" si="14"/>
        <v>0.10499900270775496</v>
      </c>
      <c r="M323" s="3">
        <f t="shared" si="15"/>
        <v>2.1525463642709393</v>
      </c>
      <c r="N323" s="2">
        <f t="shared" si="16"/>
        <v>0.628</v>
      </c>
    </row>
    <row r="324" spans="1:14" x14ac:dyDescent="0.25">
      <c r="A324" s="3">
        <v>0.55606363651323432</v>
      </c>
      <c r="B324" s="3">
        <f t="shared" si="14"/>
        <v>1.8644506329200652</v>
      </c>
      <c r="M324" s="3">
        <f t="shared" si="15"/>
        <v>2.1777377679109766</v>
      </c>
      <c r="N324" s="2">
        <f t="shared" si="16"/>
        <v>0.63</v>
      </c>
    </row>
    <row r="325" spans="1:14" x14ac:dyDescent="0.25">
      <c r="A325" s="3">
        <v>0.53354999450892748</v>
      </c>
      <c r="B325" s="3">
        <f t="shared" si="14"/>
        <v>1.7878891753024357</v>
      </c>
      <c r="M325" s="3">
        <f t="shared" si="15"/>
        <v>2.1886677395389502</v>
      </c>
      <c r="N325" s="2">
        <f t="shared" si="16"/>
        <v>0.63200000000000001</v>
      </c>
    </row>
    <row r="326" spans="1:14" x14ac:dyDescent="0.25">
      <c r="A326" s="3">
        <v>9.4547644995277569E-3</v>
      </c>
      <c r="B326" s="3">
        <f t="shared" si="14"/>
        <v>0.14424321827424622</v>
      </c>
      <c r="M326" s="3">
        <f t="shared" si="15"/>
        <v>2.2029620735788531</v>
      </c>
      <c r="N326" s="2">
        <f t="shared" si="16"/>
        <v>0.63400000000000001</v>
      </c>
    </row>
    <row r="327" spans="1:14" x14ac:dyDescent="0.25">
      <c r="A327" s="3">
        <v>0.69238557479383944</v>
      </c>
      <c r="B327" s="3">
        <f t="shared" si="14"/>
        <v>2.403800851077186</v>
      </c>
      <c r="M327" s="3">
        <f t="shared" si="15"/>
        <v>2.2045503603169343</v>
      </c>
      <c r="N327" s="2">
        <f t="shared" si="16"/>
        <v>0.63600000000000001</v>
      </c>
    </row>
    <row r="328" spans="1:14" x14ac:dyDescent="0.25">
      <c r="A328" s="3">
        <v>0.25431667596088259</v>
      </c>
      <c r="B328" s="3">
        <f t="shared" si="14"/>
        <v>0.97301925247188392</v>
      </c>
      <c r="M328" s="3">
        <f t="shared" si="15"/>
        <v>2.2239651071201085</v>
      </c>
      <c r="N328" s="2">
        <f t="shared" si="16"/>
        <v>0.63800000000000001</v>
      </c>
    </row>
    <row r="329" spans="1:14" x14ac:dyDescent="0.25">
      <c r="A329" s="3">
        <v>0.40034489226046777</v>
      </c>
      <c r="B329" s="3">
        <f t="shared" si="14"/>
        <v>1.3774139168169406</v>
      </c>
      <c r="M329" s="3">
        <f t="shared" si="15"/>
        <v>2.226040220812247</v>
      </c>
      <c r="N329" s="2">
        <f t="shared" si="16"/>
        <v>0.64</v>
      </c>
    </row>
    <row r="330" spans="1:14" x14ac:dyDescent="0.25">
      <c r="A330" s="3">
        <v>0.892966825061281</v>
      </c>
      <c r="B330" s="3">
        <f t="shared" si="14"/>
        <v>3.8040825299019163</v>
      </c>
      <c r="M330" s="3">
        <f t="shared" si="15"/>
        <v>2.2282844074177794</v>
      </c>
      <c r="N330" s="2">
        <f t="shared" si="16"/>
        <v>0.64200000000000002</v>
      </c>
    </row>
    <row r="331" spans="1:14" x14ac:dyDescent="0.25">
      <c r="A331" s="3">
        <v>9.0918805883645093E-2</v>
      </c>
      <c r="B331" s="3">
        <f t="shared" ref="B331:B394" si="17">_xlfn.GAMMA.INV(A331,$B$3,$B$4)</f>
        <v>0.50235423224671549</v>
      </c>
      <c r="M331" s="3">
        <f t="shared" ref="M331:M394" si="18">SMALL($B$10:$B$509,ROW()-9)</f>
        <v>2.2339933585298293</v>
      </c>
      <c r="N331" s="2">
        <f t="shared" ref="N331:N394" si="19">(ROW()-9)/500</f>
        <v>0.64400000000000002</v>
      </c>
    </row>
    <row r="332" spans="1:14" x14ac:dyDescent="0.25">
      <c r="A332" s="3">
        <v>0.34717733005909945</v>
      </c>
      <c r="B332" s="3">
        <f t="shared" si="17"/>
        <v>1.227190816514625</v>
      </c>
      <c r="M332" s="3">
        <f t="shared" si="18"/>
        <v>2.2458821757070577</v>
      </c>
      <c r="N332" s="2">
        <f t="shared" si="19"/>
        <v>0.64600000000000002</v>
      </c>
    </row>
    <row r="333" spans="1:14" x14ac:dyDescent="0.25">
      <c r="A333" s="3">
        <v>0.2225393839325206</v>
      </c>
      <c r="B333" s="3">
        <f t="shared" si="17"/>
        <v>0.88638412723981963</v>
      </c>
      <c r="M333" s="3">
        <f t="shared" si="18"/>
        <v>2.2459500136371306</v>
      </c>
      <c r="N333" s="2">
        <f t="shared" si="19"/>
        <v>0.64800000000000002</v>
      </c>
    </row>
    <row r="334" spans="1:14" x14ac:dyDescent="0.25">
      <c r="A334" s="3">
        <v>0.10966711754727043</v>
      </c>
      <c r="B334" s="3">
        <f t="shared" si="17"/>
        <v>0.56235266427928909</v>
      </c>
      <c r="M334" s="3">
        <f t="shared" si="18"/>
        <v>2.2549176951788166</v>
      </c>
      <c r="N334" s="2">
        <f t="shared" si="19"/>
        <v>0.65</v>
      </c>
    </row>
    <row r="335" spans="1:14" x14ac:dyDescent="0.25">
      <c r="A335" s="3">
        <v>3.5379443452637882E-2</v>
      </c>
      <c r="B335" s="3">
        <f t="shared" si="17"/>
        <v>0.29293627316797488</v>
      </c>
      <c r="M335" s="3">
        <f t="shared" si="18"/>
        <v>2.2555670958876974</v>
      </c>
      <c r="N335" s="2">
        <f t="shared" si="19"/>
        <v>0.65200000000000002</v>
      </c>
    </row>
    <row r="336" spans="1:14" x14ac:dyDescent="0.25">
      <c r="A336" s="3">
        <v>0.18318124276238501</v>
      </c>
      <c r="B336" s="3">
        <f t="shared" si="17"/>
        <v>0.77760500178107106</v>
      </c>
      <c r="M336" s="3">
        <f t="shared" si="18"/>
        <v>2.2650119602671697</v>
      </c>
      <c r="N336" s="2">
        <f t="shared" si="19"/>
        <v>0.65400000000000003</v>
      </c>
    </row>
    <row r="337" spans="1:14" x14ac:dyDescent="0.25">
      <c r="A337" s="3">
        <v>0.90040241306329627</v>
      </c>
      <c r="B337" s="3">
        <f t="shared" si="17"/>
        <v>3.8947883867951485</v>
      </c>
      <c r="M337" s="3">
        <f t="shared" si="18"/>
        <v>2.2964866313758479</v>
      </c>
      <c r="N337" s="2">
        <f t="shared" si="19"/>
        <v>0.65600000000000003</v>
      </c>
    </row>
    <row r="338" spans="1:14" x14ac:dyDescent="0.25">
      <c r="A338" s="3">
        <v>0.78372436362152675</v>
      </c>
      <c r="B338" s="3">
        <f t="shared" si="17"/>
        <v>2.8894760466502665</v>
      </c>
      <c r="M338" s="3">
        <f t="shared" si="18"/>
        <v>2.2965130994837755</v>
      </c>
      <c r="N338" s="2">
        <f t="shared" si="19"/>
        <v>0.65800000000000003</v>
      </c>
    </row>
    <row r="339" spans="1:14" x14ac:dyDescent="0.25">
      <c r="A339" s="3">
        <v>8.7831656032538952E-2</v>
      </c>
      <c r="B339" s="3">
        <f t="shared" si="17"/>
        <v>0.49214621369052625</v>
      </c>
      <c r="M339" s="3">
        <f t="shared" si="18"/>
        <v>2.2970036038720099</v>
      </c>
      <c r="N339" s="2">
        <f t="shared" si="19"/>
        <v>0.66</v>
      </c>
    </row>
    <row r="340" spans="1:14" x14ac:dyDescent="0.25">
      <c r="A340" s="3">
        <v>0.92206209941519834</v>
      </c>
      <c r="B340" s="3">
        <f t="shared" si="17"/>
        <v>4.2006209470952136</v>
      </c>
      <c r="M340" s="3">
        <f t="shared" si="18"/>
        <v>2.2975780001348931</v>
      </c>
      <c r="N340" s="2">
        <f t="shared" si="19"/>
        <v>0.66200000000000003</v>
      </c>
    </row>
    <row r="341" spans="1:14" x14ac:dyDescent="0.25">
      <c r="A341" s="3">
        <v>0.6684542754885936</v>
      </c>
      <c r="B341" s="3">
        <f t="shared" si="17"/>
        <v>2.2970036038720099</v>
      </c>
      <c r="M341" s="3">
        <f t="shared" si="18"/>
        <v>2.3079021195254898</v>
      </c>
      <c r="N341" s="2">
        <f t="shared" si="19"/>
        <v>0.66400000000000003</v>
      </c>
    </row>
    <row r="342" spans="1:14" x14ac:dyDescent="0.25">
      <c r="A342" s="3">
        <v>0.70895087936836632</v>
      </c>
      <c r="B342" s="3">
        <f t="shared" si="17"/>
        <v>2.4818177163318804</v>
      </c>
      <c r="M342" s="3">
        <f t="shared" si="18"/>
        <v>2.309710269119698</v>
      </c>
      <c r="N342" s="2">
        <f t="shared" si="19"/>
        <v>0.66600000000000004</v>
      </c>
    </row>
    <row r="343" spans="1:14" x14ac:dyDescent="0.25">
      <c r="A343" s="3">
        <v>0.49368638353072214</v>
      </c>
      <c r="B343" s="3">
        <f t="shared" si="17"/>
        <v>1.6582772802913526</v>
      </c>
      <c r="M343" s="3">
        <f t="shared" si="18"/>
        <v>2.3250954391724954</v>
      </c>
      <c r="N343" s="2">
        <f t="shared" si="19"/>
        <v>0.66800000000000004</v>
      </c>
    </row>
    <row r="344" spans="1:14" x14ac:dyDescent="0.25">
      <c r="A344" s="3">
        <v>0.77905252603869091</v>
      </c>
      <c r="B344" s="3">
        <f t="shared" si="17"/>
        <v>2.8606713814728262</v>
      </c>
      <c r="M344" s="3">
        <f t="shared" si="18"/>
        <v>2.3369667463540966</v>
      </c>
      <c r="N344" s="2">
        <f t="shared" si="19"/>
        <v>0.67</v>
      </c>
    </row>
    <row r="345" spans="1:14" x14ac:dyDescent="0.25">
      <c r="A345" s="3">
        <v>0.29169583872687366</v>
      </c>
      <c r="B345" s="3">
        <f t="shared" si="17"/>
        <v>1.0746965948827958</v>
      </c>
      <c r="M345" s="3">
        <f t="shared" si="18"/>
        <v>2.365796369940913</v>
      </c>
      <c r="N345" s="2">
        <f t="shared" si="19"/>
        <v>0.67200000000000004</v>
      </c>
    </row>
    <row r="346" spans="1:14" x14ac:dyDescent="0.25">
      <c r="A346" s="3">
        <v>0.40028702007623307</v>
      </c>
      <c r="B346" s="3">
        <f t="shared" si="17"/>
        <v>1.3772473460593353</v>
      </c>
      <c r="M346" s="3">
        <f t="shared" si="18"/>
        <v>2.3670509195714127</v>
      </c>
      <c r="N346" s="2">
        <f t="shared" si="19"/>
        <v>0.67400000000000004</v>
      </c>
    </row>
    <row r="347" spans="1:14" x14ac:dyDescent="0.25">
      <c r="A347" s="3">
        <v>0.48862662571832538</v>
      </c>
      <c r="B347" s="3">
        <f t="shared" si="17"/>
        <v>1.6423080957369407</v>
      </c>
      <c r="M347" s="3">
        <f t="shared" si="18"/>
        <v>2.3718555006992661</v>
      </c>
      <c r="N347" s="2">
        <f t="shared" si="19"/>
        <v>0.67600000000000005</v>
      </c>
    </row>
    <row r="348" spans="1:14" x14ac:dyDescent="0.25">
      <c r="A348" s="3">
        <v>0.2205310456907682</v>
      </c>
      <c r="B348" s="3">
        <f t="shared" si="17"/>
        <v>0.88088463644184201</v>
      </c>
      <c r="M348" s="3">
        <f t="shared" si="18"/>
        <v>2.3861752142692745</v>
      </c>
      <c r="N348" s="2">
        <f t="shared" si="19"/>
        <v>0.67800000000000005</v>
      </c>
    </row>
    <row r="349" spans="1:14" x14ac:dyDescent="0.25">
      <c r="A349" s="3">
        <v>0.27091423132705461</v>
      </c>
      <c r="B349" s="3">
        <f t="shared" si="17"/>
        <v>1.0181403895739789</v>
      </c>
      <c r="M349" s="3">
        <f t="shared" si="18"/>
        <v>2.3932679677461723</v>
      </c>
      <c r="N349" s="2">
        <f t="shared" si="19"/>
        <v>0.68</v>
      </c>
    </row>
    <row r="350" spans="1:14" x14ac:dyDescent="0.25">
      <c r="A350" s="3">
        <v>0.1015252219591456</v>
      </c>
      <c r="B350" s="3">
        <f t="shared" si="17"/>
        <v>0.53668254670580295</v>
      </c>
      <c r="M350" s="3">
        <f t="shared" si="18"/>
        <v>2.4010777506171266</v>
      </c>
      <c r="N350" s="2">
        <f t="shared" si="19"/>
        <v>0.68200000000000005</v>
      </c>
    </row>
    <row r="351" spans="1:14" x14ac:dyDescent="0.25">
      <c r="A351" s="3">
        <v>0.93646907524340917</v>
      </c>
      <c r="B351" s="3">
        <f t="shared" si="17"/>
        <v>4.4522583947991494</v>
      </c>
      <c r="M351" s="3">
        <f t="shared" si="18"/>
        <v>2.403800851077186</v>
      </c>
      <c r="N351" s="2">
        <f t="shared" si="19"/>
        <v>0.68400000000000005</v>
      </c>
    </row>
    <row r="352" spans="1:14" x14ac:dyDescent="0.25">
      <c r="A352" s="3">
        <v>0.48141992326423988</v>
      </c>
      <c r="B352" s="3">
        <f t="shared" si="17"/>
        <v>1.6197333690869853</v>
      </c>
      <c r="M352" s="3">
        <f t="shared" si="18"/>
        <v>2.4071035779226957</v>
      </c>
      <c r="N352" s="2">
        <f t="shared" si="19"/>
        <v>0.68600000000000005</v>
      </c>
    </row>
    <row r="353" spans="1:14" x14ac:dyDescent="0.25">
      <c r="A353" s="3">
        <v>0.6426589197622854</v>
      </c>
      <c r="B353" s="3">
        <f t="shared" si="17"/>
        <v>2.1886677395389502</v>
      </c>
      <c r="M353" s="3">
        <f t="shared" si="18"/>
        <v>2.4242671073071831</v>
      </c>
      <c r="N353" s="2">
        <f t="shared" si="19"/>
        <v>0.68799999999999994</v>
      </c>
    </row>
    <row r="354" spans="1:14" x14ac:dyDescent="0.25">
      <c r="A354" s="3">
        <v>0.93709512959625441</v>
      </c>
      <c r="B354" s="3">
        <f t="shared" si="17"/>
        <v>4.4643828804787313</v>
      </c>
      <c r="M354" s="3">
        <f t="shared" si="18"/>
        <v>2.4416663962263043</v>
      </c>
      <c r="N354" s="2">
        <f t="shared" si="19"/>
        <v>0.69</v>
      </c>
    </row>
    <row r="355" spans="1:14" x14ac:dyDescent="0.25">
      <c r="A355" s="3">
        <v>0.36319814833831887</v>
      </c>
      <c r="B355" s="3">
        <f t="shared" si="17"/>
        <v>1.2719236182710836</v>
      </c>
      <c r="M355" s="3">
        <f t="shared" si="18"/>
        <v>2.447137214470795</v>
      </c>
      <c r="N355" s="2">
        <f t="shared" si="19"/>
        <v>0.69199999999999995</v>
      </c>
    </row>
    <row r="356" spans="1:14" x14ac:dyDescent="0.25">
      <c r="A356" s="3">
        <v>0.81501274726448802</v>
      </c>
      <c r="B356" s="3">
        <f t="shared" si="17"/>
        <v>3.0979568905368087</v>
      </c>
      <c r="M356" s="3">
        <f t="shared" si="18"/>
        <v>2.4482422534520278</v>
      </c>
      <c r="N356" s="2">
        <f t="shared" si="19"/>
        <v>0.69399999999999995</v>
      </c>
    </row>
    <row r="357" spans="1:14" x14ac:dyDescent="0.25">
      <c r="A357" s="3">
        <v>0.26008625661129359</v>
      </c>
      <c r="B357" s="3">
        <f t="shared" si="17"/>
        <v>0.98870567523808428</v>
      </c>
      <c r="M357" s="3">
        <f t="shared" si="18"/>
        <v>2.4605690063412733</v>
      </c>
      <c r="N357" s="2">
        <f t="shared" si="19"/>
        <v>0.69599999999999995</v>
      </c>
    </row>
    <row r="358" spans="1:14" x14ac:dyDescent="0.25">
      <c r="A358" s="3">
        <v>0.51266033715289494</v>
      </c>
      <c r="B358" s="3">
        <f t="shared" si="17"/>
        <v>1.7190919057519318</v>
      </c>
      <c r="M358" s="3">
        <f t="shared" si="18"/>
        <v>2.4641641148109539</v>
      </c>
      <c r="N358" s="2">
        <f t="shared" si="19"/>
        <v>0.69799999999999995</v>
      </c>
    </row>
    <row r="359" spans="1:14" x14ac:dyDescent="0.25">
      <c r="A359" s="3">
        <v>0.70191531172153299</v>
      </c>
      <c r="B359" s="3">
        <f t="shared" si="17"/>
        <v>2.4482422534520278</v>
      </c>
      <c r="M359" s="3">
        <f t="shared" si="18"/>
        <v>2.4662264584563887</v>
      </c>
      <c r="N359" s="2">
        <f t="shared" si="19"/>
        <v>0.7</v>
      </c>
    </row>
    <row r="360" spans="1:14" x14ac:dyDescent="0.25">
      <c r="A360" s="3">
        <v>0.42304142747476381</v>
      </c>
      <c r="B360" s="3">
        <f t="shared" si="17"/>
        <v>1.443358229850487</v>
      </c>
      <c r="M360" s="3">
        <f t="shared" si="18"/>
        <v>2.4805519076621003</v>
      </c>
      <c r="N360" s="2">
        <f t="shared" si="19"/>
        <v>0.70199999999999996</v>
      </c>
    </row>
    <row r="361" spans="1:14" x14ac:dyDescent="0.25">
      <c r="A361" s="3">
        <v>0.2821706758503616</v>
      </c>
      <c r="B361" s="3">
        <f t="shared" si="17"/>
        <v>1.0487564453536042</v>
      </c>
      <c r="M361" s="3">
        <f t="shared" si="18"/>
        <v>2.4818177163318804</v>
      </c>
      <c r="N361" s="2">
        <f t="shared" si="19"/>
        <v>0.70399999999999996</v>
      </c>
    </row>
    <row r="362" spans="1:14" x14ac:dyDescent="0.25">
      <c r="A362" s="3">
        <v>0.53128050540378247</v>
      </c>
      <c r="B362" s="3">
        <f t="shared" si="17"/>
        <v>1.7803150197491964</v>
      </c>
      <c r="M362" s="3">
        <f t="shared" si="18"/>
        <v>2.4840857907471361</v>
      </c>
      <c r="N362" s="2">
        <f t="shared" si="19"/>
        <v>0.70599999999999996</v>
      </c>
    </row>
    <row r="363" spans="1:14" x14ac:dyDescent="0.25">
      <c r="A363" s="3">
        <v>0.78799727321018764</v>
      </c>
      <c r="B363" s="3">
        <f t="shared" si="17"/>
        <v>2.9163046634822756</v>
      </c>
      <c r="M363" s="3">
        <f t="shared" si="18"/>
        <v>2.4993962401247387</v>
      </c>
      <c r="N363" s="2">
        <f t="shared" si="19"/>
        <v>0.70799999999999996</v>
      </c>
    </row>
    <row r="364" spans="1:14" x14ac:dyDescent="0.25">
      <c r="A364" s="3">
        <v>0.83925634903097368</v>
      </c>
      <c r="B364" s="3">
        <f t="shared" si="17"/>
        <v>3.2824756868144602</v>
      </c>
      <c r="M364" s="3">
        <f t="shared" si="18"/>
        <v>2.5322732222926256</v>
      </c>
      <c r="N364" s="2">
        <f t="shared" si="19"/>
        <v>0.71</v>
      </c>
    </row>
    <row r="365" spans="1:14" x14ac:dyDescent="0.25">
      <c r="A365" s="3">
        <v>0.56626197071365947</v>
      </c>
      <c r="B365" s="3">
        <f t="shared" si="17"/>
        <v>1.9000385901365433</v>
      </c>
      <c r="M365" s="3">
        <f t="shared" si="18"/>
        <v>2.5345455626530513</v>
      </c>
      <c r="N365" s="2">
        <f t="shared" si="19"/>
        <v>0.71199999999999997</v>
      </c>
    </row>
    <row r="366" spans="1:14" x14ac:dyDescent="0.25">
      <c r="A366" s="3">
        <v>0.11529629085431425</v>
      </c>
      <c r="B366" s="3">
        <f t="shared" si="17"/>
        <v>0.57980201276733612</v>
      </c>
      <c r="M366" s="3">
        <f t="shared" si="18"/>
        <v>2.5804110276578633</v>
      </c>
      <c r="N366" s="2">
        <f t="shared" si="19"/>
        <v>0.71399999999999997</v>
      </c>
    </row>
    <row r="367" spans="1:14" x14ac:dyDescent="0.25">
      <c r="A367" s="3">
        <v>0.73584458224150506</v>
      </c>
      <c r="B367" s="3">
        <f t="shared" si="17"/>
        <v>2.6168100930081426</v>
      </c>
      <c r="M367" s="3">
        <f t="shared" si="18"/>
        <v>2.5845732028451311</v>
      </c>
      <c r="N367" s="2">
        <f t="shared" si="19"/>
        <v>0.71599999999999997</v>
      </c>
    </row>
    <row r="368" spans="1:14" x14ac:dyDescent="0.25">
      <c r="A368" s="3">
        <v>0.57951415076178825</v>
      </c>
      <c r="B368" s="3">
        <f t="shared" si="17"/>
        <v>1.9472000294266383</v>
      </c>
      <c r="M368" s="3">
        <f t="shared" si="18"/>
        <v>2.5858559459625341</v>
      </c>
      <c r="N368" s="2">
        <f t="shared" si="19"/>
        <v>0.71799999999999997</v>
      </c>
    </row>
    <row r="369" spans="1:14" x14ac:dyDescent="0.25">
      <c r="A369" s="3">
        <v>0.82459114686483315</v>
      </c>
      <c r="B369" s="3">
        <f t="shared" si="17"/>
        <v>3.1680947674471995</v>
      </c>
      <c r="M369" s="3">
        <f t="shared" si="18"/>
        <v>2.5928952702988717</v>
      </c>
      <c r="N369" s="2">
        <f t="shared" si="19"/>
        <v>0.72</v>
      </c>
    </row>
    <row r="370" spans="1:14" x14ac:dyDescent="0.25">
      <c r="A370" s="3">
        <v>0.46432529986971316</v>
      </c>
      <c r="B370" s="3">
        <f t="shared" si="17"/>
        <v>1.5669444770324408</v>
      </c>
      <c r="M370" s="3">
        <f t="shared" si="18"/>
        <v>2.5963547318543849</v>
      </c>
      <c r="N370" s="2">
        <f t="shared" si="19"/>
        <v>0.72199999999999998</v>
      </c>
    </row>
    <row r="371" spans="1:14" x14ac:dyDescent="0.25">
      <c r="A371" s="3">
        <v>0.73124011285846613</v>
      </c>
      <c r="B371" s="3">
        <f t="shared" si="17"/>
        <v>2.5928952702988717</v>
      </c>
      <c r="M371" s="3">
        <f t="shared" si="18"/>
        <v>2.6003125314599163</v>
      </c>
      <c r="N371" s="2">
        <f t="shared" si="19"/>
        <v>0.72399999999999998</v>
      </c>
    </row>
    <row r="372" spans="1:14" x14ac:dyDescent="0.25">
      <c r="A372" s="3">
        <v>4.2180111745906745E-2</v>
      </c>
      <c r="B372" s="3">
        <f t="shared" si="17"/>
        <v>0.32298939909683561</v>
      </c>
      <c r="M372" s="3">
        <f t="shared" si="18"/>
        <v>2.6014890444395822</v>
      </c>
      <c r="N372" s="2">
        <f t="shared" si="19"/>
        <v>0.72599999999999998</v>
      </c>
    </row>
    <row r="373" spans="1:14" x14ac:dyDescent="0.25">
      <c r="A373" s="3">
        <v>0.69310236951847659</v>
      </c>
      <c r="B373" s="3">
        <f t="shared" si="17"/>
        <v>2.4071035779226957</v>
      </c>
      <c r="M373" s="3">
        <f t="shared" si="18"/>
        <v>2.604349109229986</v>
      </c>
      <c r="N373" s="2">
        <f t="shared" si="19"/>
        <v>0.72799999999999998</v>
      </c>
    </row>
    <row r="374" spans="1:14" x14ac:dyDescent="0.25">
      <c r="A374" s="3">
        <v>0.20296584052484734</v>
      </c>
      <c r="B374" s="3">
        <f t="shared" si="17"/>
        <v>0.83258561512308171</v>
      </c>
      <c r="M374" s="3">
        <f t="shared" si="18"/>
        <v>2.6079319827248768</v>
      </c>
      <c r="N374" s="2">
        <f t="shared" si="19"/>
        <v>0.73</v>
      </c>
    </row>
    <row r="375" spans="1:14" x14ac:dyDescent="0.25">
      <c r="A375" s="3">
        <v>1.6108097554519252E-2</v>
      </c>
      <c r="B375" s="3">
        <f t="shared" si="17"/>
        <v>0.19120277606724934</v>
      </c>
      <c r="M375" s="3">
        <f t="shared" si="18"/>
        <v>2.614381686903998</v>
      </c>
      <c r="N375" s="2">
        <f t="shared" si="19"/>
        <v>0.73199999999999998</v>
      </c>
    </row>
    <row r="376" spans="1:14" x14ac:dyDescent="0.25">
      <c r="A376" s="3">
        <v>0.16932217933789395</v>
      </c>
      <c r="B376" s="3">
        <f t="shared" si="17"/>
        <v>0.73858458585677544</v>
      </c>
      <c r="M376" s="3">
        <f t="shared" si="18"/>
        <v>2.6168100930081426</v>
      </c>
      <c r="N376" s="2">
        <f t="shared" si="19"/>
        <v>0.73399999999999999</v>
      </c>
    </row>
    <row r="377" spans="1:14" x14ac:dyDescent="0.25">
      <c r="A377" s="3">
        <v>0.75294078256964814</v>
      </c>
      <c r="B377" s="3">
        <f t="shared" si="17"/>
        <v>2.7088487402754171</v>
      </c>
      <c r="M377" s="3">
        <f t="shared" si="18"/>
        <v>2.6218755607311111</v>
      </c>
      <c r="N377" s="2">
        <f t="shared" si="19"/>
        <v>0.73599999999999999</v>
      </c>
    </row>
    <row r="378" spans="1:14" x14ac:dyDescent="0.25">
      <c r="A378" s="3">
        <v>0.18906704329611068</v>
      </c>
      <c r="B378" s="3">
        <f t="shared" si="17"/>
        <v>0.79403989981613676</v>
      </c>
      <c r="M378" s="3">
        <f t="shared" si="18"/>
        <v>2.6264532844105251</v>
      </c>
      <c r="N378" s="2">
        <f t="shared" si="19"/>
        <v>0.73799999999999999</v>
      </c>
    </row>
    <row r="379" spans="1:14" x14ac:dyDescent="0.25">
      <c r="A379" s="3">
        <v>0.79909615962979075</v>
      </c>
      <c r="B379" s="3">
        <f t="shared" si="17"/>
        <v>2.9882919474049099</v>
      </c>
      <c r="M379" s="3">
        <f t="shared" si="18"/>
        <v>2.6310615559035084</v>
      </c>
      <c r="N379" s="2">
        <f t="shared" si="19"/>
        <v>0.74</v>
      </c>
    </row>
    <row r="380" spans="1:14" x14ac:dyDescent="0.25">
      <c r="A380" s="3">
        <v>0.87959923598298639</v>
      </c>
      <c r="B380" s="3">
        <f t="shared" si="17"/>
        <v>3.654836101436953</v>
      </c>
      <c r="M380" s="3">
        <f t="shared" si="18"/>
        <v>2.6342886489868049</v>
      </c>
      <c r="N380" s="2">
        <f t="shared" si="19"/>
        <v>0.74199999999999999</v>
      </c>
    </row>
    <row r="381" spans="1:14" x14ac:dyDescent="0.25">
      <c r="A381" s="3">
        <v>0.80012452818646129</v>
      </c>
      <c r="B381" s="3">
        <f t="shared" si="17"/>
        <v>2.9951391592547156</v>
      </c>
      <c r="M381" s="3">
        <f t="shared" si="18"/>
        <v>2.6372086710805323</v>
      </c>
      <c r="N381" s="2">
        <f t="shared" si="19"/>
        <v>0.74399999999999999</v>
      </c>
    </row>
    <row r="382" spans="1:14" x14ac:dyDescent="0.25">
      <c r="A382" s="3">
        <v>0.73538011710005424</v>
      </c>
      <c r="B382" s="3">
        <f t="shared" si="17"/>
        <v>2.614381686903998</v>
      </c>
      <c r="M382" s="3">
        <f t="shared" si="18"/>
        <v>2.6515758973771226</v>
      </c>
      <c r="N382" s="2">
        <f t="shared" si="19"/>
        <v>0.746</v>
      </c>
    </row>
    <row r="383" spans="1:14" x14ac:dyDescent="0.25">
      <c r="A383" s="3">
        <v>0.4903872012772279</v>
      </c>
      <c r="B383" s="3">
        <f t="shared" si="17"/>
        <v>1.6478532936440875</v>
      </c>
      <c r="M383" s="3">
        <f t="shared" si="18"/>
        <v>2.6650759176996188</v>
      </c>
      <c r="N383" s="2">
        <f t="shared" si="19"/>
        <v>0.748</v>
      </c>
    </row>
    <row r="384" spans="1:14" x14ac:dyDescent="0.25">
      <c r="A384" s="3">
        <v>0.49580157035495576</v>
      </c>
      <c r="B384" s="3">
        <f t="shared" si="17"/>
        <v>1.6649830918611785</v>
      </c>
      <c r="M384" s="3">
        <f t="shared" si="18"/>
        <v>2.6711760052639648</v>
      </c>
      <c r="N384" s="2">
        <f t="shared" si="19"/>
        <v>0.75</v>
      </c>
    </row>
    <row r="385" spans="1:14" x14ac:dyDescent="0.25">
      <c r="A385" s="3">
        <v>0.28599145146410798</v>
      </c>
      <c r="B385" s="3">
        <f t="shared" si="17"/>
        <v>1.0591570383399302</v>
      </c>
      <c r="M385" s="3">
        <f t="shared" si="18"/>
        <v>2.671861160901114</v>
      </c>
      <c r="N385" s="2">
        <f t="shared" si="19"/>
        <v>0.752</v>
      </c>
    </row>
    <row r="386" spans="1:14" x14ac:dyDescent="0.25">
      <c r="A386" s="3">
        <v>1.9016965577260181E-2</v>
      </c>
      <c r="B386" s="3">
        <f t="shared" si="17"/>
        <v>0.20896346916196809</v>
      </c>
      <c r="M386" s="3">
        <f t="shared" si="18"/>
        <v>2.6824543593519814</v>
      </c>
      <c r="N386" s="2">
        <f t="shared" si="19"/>
        <v>0.754</v>
      </c>
    </row>
    <row r="387" spans="1:14" x14ac:dyDescent="0.25">
      <c r="A387" s="3">
        <v>0.55203041216268356</v>
      </c>
      <c r="B387" s="3">
        <f t="shared" si="17"/>
        <v>1.8505375094776766</v>
      </c>
      <c r="M387" s="3">
        <f t="shared" si="18"/>
        <v>2.6849443713093146</v>
      </c>
      <c r="N387" s="2">
        <f t="shared" si="19"/>
        <v>0.75600000000000001</v>
      </c>
    </row>
    <row r="388" spans="1:14" x14ac:dyDescent="0.25">
      <c r="A388" s="3">
        <v>0.92776153952126184</v>
      </c>
      <c r="B388" s="3">
        <f t="shared" si="17"/>
        <v>4.2944398700716579</v>
      </c>
      <c r="M388" s="3">
        <f t="shared" si="18"/>
        <v>2.6975641849588232</v>
      </c>
      <c r="N388" s="2">
        <f t="shared" si="19"/>
        <v>0.75800000000000001</v>
      </c>
    </row>
    <row r="389" spans="1:14" x14ac:dyDescent="0.25">
      <c r="A389" s="3">
        <v>0.95243328554395357</v>
      </c>
      <c r="B389" s="3">
        <f t="shared" si="17"/>
        <v>4.804204629523718</v>
      </c>
      <c r="M389" s="3">
        <f t="shared" si="18"/>
        <v>2.7088487402754171</v>
      </c>
      <c r="N389" s="2">
        <f t="shared" si="19"/>
        <v>0.76</v>
      </c>
    </row>
    <row r="390" spans="1:14" x14ac:dyDescent="0.25">
      <c r="A390" s="3">
        <v>0.99456373864548986</v>
      </c>
      <c r="B390" s="3">
        <f t="shared" si="17"/>
        <v>7.3351445658774459</v>
      </c>
      <c r="M390" s="3">
        <f t="shared" si="18"/>
        <v>2.7503236028876032</v>
      </c>
      <c r="N390" s="2">
        <f t="shared" si="19"/>
        <v>0.76200000000000001</v>
      </c>
    </row>
    <row r="391" spans="1:14" x14ac:dyDescent="0.25">
      <c r="A391" s="3">
        <v>0.31617824541887585</v>
      </c>
      <c r="B391" s="3">
        <f t="shared" si="17"/>
        <v>1.1416210130679649</v>
      </c>
      <c r="M391" s="3">
        <f t="shared" si="18"/>
        <v>2.7657886540342083</v>
      </c>
      <c r="N391" s="2">
        <f t="shared" si="19"/>
        <v>0.76400000000000001</v>
      </c>
    </row>
    <row r="392" spans="1:14" x14ac:dyDescent="0.25">
      <c r="A392" s="3">
        <v>0.95579066822336667</v>
      </c>
      <c r="B392" s="3">
        <f t="shared" si="17"/>
        <v>4.8924996890764731</v>
      </c>
      <c r="M392" s="3">
        <f t="shared" si="18"/>
        <v>2.7950553460060235</v>
      </c>
      <c r="N392" s="2">
        <f t="shared" si="19"/>
        <v>0.76600000000000001</v>
      </c>
    </row>
    <row r="393" spans="1:14" x14ac:dyDescent="0.25">
      <c r="A393" s="3">
        <v>0.2441709967027198</v>
      </c>
      <c r="B393" s="3">
        <f t="shared" si="17"/>
        <v>0.94541589803980619</v>
      </c>
      <c r="M393" s="3">
        <f t="shared" si="18"/>
        <v>2.8190442403893958</v>
      </c>
      <c r="N393" s="2">
        <f t="shared" si="19"/>
        <v>0.76800000000000002</v>
      </c>
    </row>
    <row r="394" spans="1:14" x14ac:dyDescent="0.25">
      <c r="A394" s="3">
        <v>4.8823068133746705E-2</v>
      </c>
      <c r="B394" s="3">
        <f t="shared" si="17"/>
        <v>0.3506158851574484</v>
      </c>
      <c r="M394" s="3">
        <f t="shared" si="18"/>
        <v>2.8295648975772205</v>
      </c>
      <c r="N394" s="2">
        <f t="shared" si="19"/>
        <v>0.77</v>
      </c>
    </row>
    <row r="395" spans="1:14" x14ac:dyDescent="0.25">
      <c r="A395" s="3">
        <v>0.51622089602936705</v>
      </c>
      <c r="B395" s="3">
        <f t="shared" ref="B395:B458" si="20">_xlfn.GAMMA.INV(A395,$B$3,$B$4)</f>
        <v>1.7306761116978957</v>
      </c>
      <c r="M395" s="3">
        <f t="shared" ref="M395:M458" si="21">SMALL($B$10:$B$509,ROW()-9)</f>
        <v>2.8317012559753372</v>
      </c>
      <c r="N395" s="2">
        <f t="shared" ref="N395:N458" si="22">(ROW()-9)/500</f>
        <v>0.77200000000000002</v>
      </c>
    </row>
    <row r="396" spans="1:14" x14ac:dyDescent="0.25">
      <c r="A396" s="3">
        <v>0.73681118019224134</v>
      </c>
      <c r="B396" s="3">
        <f t="shared" si="20"/>
        <v>2.6218755607311111</v>
      </c>
      <c r="M396" s="3">
        <f t="shared" si="21"/>
        <v>2.8465899576972995</v>
      </c>
      <c r="N396" s="2">
        <f t="shared" si="22"/>
        <v>0.77400000000000002</v>
      </c>
    </row>
    <row r="397" spans="1:14" x14ac:dyDescent="0.25">
      <c r="A397" s="3">
        <v>0.88417609711717349</v>
      </c>
      <c r="B397" s="3">
        <f t="shared" si="20"/>
        <v>3.7041238612101486</v>
      </c>
      <c r="M397" s="3">
        <f t="shared" si="21"/>
        <v>2.8606713814728262</v>
      </c>
      <c r="N397" s="2">
        <f t="shared" si="22"/>
        <v>0.77600000000000002</v>
      </c>
    </row>
    <row r="398" spans="1:14" x14ac:dyDescent="0.25">
      <c r="A398" s="3">
        <v>0.85261595709495319</v>
      </c>
      <c r="B398" s="3">
        <f t="shared" si="20"/>
        <v>3.3952344326540902</v>
      </c>
      <c r="M398" s="3">
        <f t="shared" si="21"/>
        <v>2.8894760466502665</v>
      </c>
      <c r="N398" s="2">
        <f t="shared" si="22"/>
        <v>0.77800000000000002</v>
      </c>
    </row>
    <row r="399" spans="1:14" x14ac:dyDescent="0.25">
      <c r="A399" s="3">
        <v>0.49570807507985237</v>
      </c>
      <c r="B399" s="3">
        <f t="shared" si="20"/>
        <v>1.6646863033617676</v>
      </c>
      <c r="M399" s="3">
        <f t="shared" si="21"/>
        <v>2.8933193046800327</v>
      </c>
      <c r="N399" s="2">
        <f t="shared" si="22"/>
        <v>0.78</v>
      </c>
    </row>
    <row r="400" spans="1:14" x14ac:dyDescent="0.25">
      <c r="A400" s="3">
        <v>0.77390809534422622</v>
      </c>
      <c r="B400" s="3">
        <f t="shared" si="20"/>
        <v>2.8295648975772205</v>
      </c>
      <c r="M400" s="3">
        <f t="shared" si="21"/>
        <v>2.9163046634822756</v>
      </c>
      <c r="N400" s="2">
        <f t="shared" si="22"/>
        <v>0.78200000000000003</v>
      </c>
    </row>
    <row r="401" spans="1:14" x14ac:dyDescent="0.25">
      <c r="A401" s="3">
        <v>0.88821022847539266</v>
      </c>
      <c r="B401" s="3">
        <f t="shared" si="20"/>
        <v>3.7490877607209381</v>
      </c>
      <c r="M401" s="3">
        <f t="shared" si="21"/>
        <v>2.9163727646342701</v>
      </c>
      <c r="N401" s="2">
        <f t="shared" si="22"/>
        <v>0.78400000000000003</v>
      </c>
    </row>
    <row r="402" spans="1:14" x14ac:dyDescent="0.25">
      <c r="A402" s="3">
        <v>0.39689001948336788</v>
      </c>
      <c r="B402" s="3">
        <f t="shared" si="20"/>
        <v>1.3674831306268005</v>
      </c>
      <c r="M402" s="3">
        <f t="shared" si="21"/>
        <v>2.9564958654853388</v>
      </c>
      <c r="N402" s="2">
        <f t="shared" si="22"/>
        <v>0.78600000000000003</v>
      </c>
    </row>
    <row r="403" spans="1:14" x14ac:dyDescent="0.25">
      <c r="A403" s="3">
        <v>0.11501671965924132</v>
      </c>
      <c r="B403" s="3">
        <f t="shared" si="20"/>
        <v>0.57894071520864143</v>
      </c>
      <c r="M403" s="3">
        <f t="shared" si="21"/>
        <v>2.9719566422139838</v>
      </c>
      <c r="N403" s="2">
        <f t="shared" si="22"/>
        <v>0.78800000000000003</v>
      </c>
    </row>
    <row r="404" spans="1:14" x14ac:dyDescent="0.25">
      <c r="A404" s="3">
        <v>0.73290253801873917</v>
      </c>
      <c r="B404" s="3">
        <f t="shared" si="20"/>
        <v>2.6014890444395822</v>
      </c>
      <c r="M404" s="3">
        <f t="shared" si="21"/>
        <v>2.9882919474049099</v>
      </c>
      <c r="N404" s="2">
        <f t="shared" si="22"/>
        <v>0.79</v>
      </c>
    </row>
    <row r="405" spans="1:14" x14ac:dyDescent="0.25">
      <c r="A405" s="3">
        <v>0.87722284481641533</v>
      </c>
      <c r="B405" s="3">
        <f t="shared" si="20"/>
        <v>3.6299249777365259</v>
      </c>
      <c r="M405" s="3">
        <f t="shared" si="21"/>
        <v>2.9900347986027884</v>
      </c>
      <c r="N405" s="2">
        <f t="shared" si="22"/>
        <v>0.79200000000000004</v>
      </c>
    </row>
    <row r="406" spans="1:14" x14ac:dyDescent="0.25">
      <c r="A406" s="3">
        <v>2.8426640649783841E-2</v>
      </c>
      <c r="B406" s="3">
        <f t="shared" si="20"/>
        <v>0.25975868194216728</v>
      </c>
      <c r="M406" s="3">
        <f t="shared" si="21"/>
        <v>2.9951391592547156</v>
      </c>
      <c r="N406" s="2">
        <f t="shared" si="22"/>
        <v>0.79400000000000004</v>
      </c>
    </row>
    <row r="407" spans="1:14" x14ac:dyDescent="0.25">
      <c r="A407" s="3">
        <v>0.73267546598239763</v>
      </c>
      <c r="B407" s="3">
        <f t="shared" si="20"/>
        <v>2.6003125314599163</v>
      </c>
      <c r="M407" s="3">
        <f t="shared" si="21"/>
        <v>3.0079758169494371</v>
      </c>
      <c r="N407" s="2">
        <f t="shared" si="22"/>
        <v>0.79600000000000004</v>
      </c>
    </row>
    <row r="408" spans="1:14" x14ac:dyDescent="0.25">
      <c r="A408" s="3">
        <v>0.69680515937246645</v>
      </c>
      <c r="B408" s="3">
        <f t="shared" si="20"/>
        <v>2.4242671073071831</v>
      </c>
      <c r="M408" s="3">
        <f t="shared" si="21"/>
        <v>3.0100178277611258</v>
      </c>
      <c r="N408" s="2">
        <f t="shared" si="22"/>
        <v>0.79800000000000004</v>
      </c>
    </row>
    <row r="409" spans="1:14" x14ac:dyDescent="0.25">
      <c r="A409" s="3">
        <v>0.42323613611764366</v>
      </c>
      <c r="B409" s="3">
        <f t="shared" si="20"/>
        <v>1.4439295660364133</v>
      </c>
      <c r="M409" s="3">
        <f t="shared" si="21"/>
        <v>3.0192158976011054</v>
      </c>
      <c r="N409" s="2">
        <f t="shared" si="22"/>
        <v>0.8</v>
      </c>
    </row>
    <row r="410" spans="1:14" x14ac:dyDescent="0.25">
      <c r="A410" s="3">
        <v>0.84875689940359555</v>
      </c>
      <c r="B410" s="3">
        <f t="shared" si="20"/>
        <v>3.3617372225431916</v>
      </c>
      <c r="M410" s="3">
        <f t="shared" si="21"/>
        <v>3.0288119405481724</v>
      </c>
      <c r="N410" s="2">
        <f t="shared" si="22"/>
        <v>0.80200000000000005</v>
      </c>
    </row>
    <row r="411" spans="1:14" x14ac:dyDescent="0.25">
      <c r="A411" s="3">
        <v>0.94159931280546805</v>
      </c>
      <c r="B411" s="3">
        <f t="shared" si="20"/>
        <v>4.5551537166627361</v>
      </c>
      <c r="M411" s="3">
        <f t="shared" si="21"/>
        <v>3.0305816163828299</v>
      </c>
      <c r="N411" s="2">
        <f t="shared" si="22"/>
        <v>0.80400000000000005</v>
      </c>
    </row>
    <row r="412" spans="1:14" x14ac:dyDescent="0.25">
      <c r="A412" s="3">
        <v>0.21023319487095338</v>
      </c>
      <c r="B412" s="3">
        <f t="shared" si="20"/>
        <v>0.85261655362000843</v>
      </c>
      <c r="M412" s="3">
        <f t="shared" si="21"/>
        <v>3.0305895993050087</v>
      </c>
      <c r="N412" s="2">
        <f t="shared" si="22"/>
        <v>0.80600000000000005</v>
      </c>
    </row>
    <row r="413" spans="1:14" x14ac:dyDescent="0.25">
      <c r="A413" s="3">
        <v>0.70526916060706646</v>
      </c>
      <c r="B413" s="3">
        <f t="shared" si="20"/>
        <v>2.4641641148109539</v>
      </c>
      <c r="M413" s="3">
        <f t="shared" si="21"/>
        <v>3.0333973430465182</v>
      </c>
      <c r="N413" s="2">
        <f t="shared" si="22"/>
        <v>0.80800000000000005</v>
      </c>
    </row>
    <row r="414" spans="1:14" x14ac:dyDescent="0.25">
      <c r="A414" s="3">
        <v>0.76032740452880621</v>
      </c>
      <c r="B414" s="3">
        <f t="shared" si="20"/>
        <v>2.7503236028876032</v>
      </c>
      <c r="M414" s="3">
        <f t="shared" si="21"/>
        <v>3.0513113208952394</v>
      </c>
      <c r="N414" s="2">
        <f t="shared" si="22"/>
        <v>0.81</v>
      </c>
    </row>
    <row r="415" spans="1:14" x14ac:dyDescent="0.25">
      <c r="A415" s="3">
        <v>3.2914753782463002E-2</v>
      </c>
      <c r="B415" s="3">
        <f t="shared" si="20"/>
        <v>0.28149953971768477</v>
      </c>
      <c r="M415" s="3">
        <f t="shared" si="21"/>
        <v>3.0518498873095585</v>
      </c>
      <c r="N415" s="2">
        <f t="shared" si="22"/>
        <v>0.81200000000000006</v>
      </c>
    </row>
    <row r="416" spans="1:14" x14ac:dyDescent="0.25">
      <c r="A416" s="3">
        <v>0.45173473453067758</v>
      </c>
      <c r="B416" s="3">
        <f t="shared" si="20"/>
        <v>1.5287022906139422</v>
      </c>
      <c r="M416" s="3">
        <f t="shared" si="21"/>
        <v>3.0573445426373622</v>
      </c>
      <c r="N416" s="2">
        <f t="shared" si="22"/>
        <v>0.81399999999999995</v>
      </c>
    </row>
    <row r="417" spans="1:14" x14ac:dyDescent="0.25">
      <c r="A417" s="3">
        <v>0.73768210483548768</v>
      </c>
      <c r="B417" s="3">
        <f t="shared" si="20"/>
        <v>2.6264532844105251</v>
      </c>
      <c r="M417" s="3">
        <f t="shared" si="21"/>
        <v>3.0766896246563498</v>
      </c>
      <c r="N417" s="2">
        <f t="shared" si="22"/>
        <v>0.81599999999999995</v>
      </c>
    </row>
    <row r="418" spans="1:14" x14ac:dyDescent="0.25">
      <c r="A418" s="3">
        <v>0.17689787308308247</v>
      </c>
      <c r="B418" s="3">
        <f t="shared" si="20"/>
        <v>0.75997407222700986</v>
      </c>
      <c r="M418" s="3">
        <f t="shared" si="21"/>
        <v>3.0979568905368087</v>
      </c>
      <c r="N418" s="2">
        <f t="shared" si="22"/>
        <v>0.81799999999999995</v>
      </c>
    </row>
    <row r="419" spans="1:14" x14ac:dyDescent="0.25">
      <c r="A419" s="3">
        <v>0.32040408801695497</v>
      </c>
      <c r="B419" s="3">
        <f t="shared" si="20"/>
        <v>1.1532224285709236</v>
      </c>
      <c r="M419" s="3">
        <f t="shared" si="21"/>
        <v>3.1352090983449723</v>
      </c>
      <c r="N419" s="2">
        <f t="shared" si="22"/>
        <v>0.82</v>
      </c>
    </row>
    <row r="420" spans="1:14" x14ac:dyDescent="0.25">
      <c r="A420" s="3">
        <v>0.73855635116771268</v>
      </c>
      <c r="B420" s="3">
        <f t="shared" si="20"/>
        <v>2.6310615559035084</v>
      </c>
      <c r="M420" s="3">
        <f t="shared" si="21"/>
        <v>3.1398122455578812</v>
      </c>
      <c r="N420" s="2">
        <f t="shared" si="22"/>
        <v>0.82199999999999995</v>
      </c>
    </row>
    <row r="421" spans="1:14" x14ac:dyDescent="0.25">
      <c r="A421" s="3">
        <v>0.70942109098383133</v>
      </c>
      <c r="B421" s="3">
        <f t="shared" si="20"/>
        <v>2.4840857907471361</v>
      </c>
      <c r="M421" s="3">
        <f t="shared" si="21"/>
        <v>3.1498763111203401</v>
      </c>
      <c r="N421" s="2">
        <f t="shared" si="22"/>
        <v>0.82399999999999995</v>
      </c>
    </row>
    <row r="422" spans="1:14" x14ac:dyDescent="0.25">
      <c r="A422" s="3">
        <v>0.42077042320228342</v>
      </c>
      <c r="B422" s="3">
        <f t="shared" si="20"/>
        <v>1.4367017625099054</v>
      </c>
      <c r="M422" s="3">
        <f t="shared" si="21"/>
        <v>3.1503935885446337</v>
      </c>
      <c r="N422" s="2">
        <f t="shared" si="22"/>
        <v>0.82599999999999996</v>
      </c>
    </row>
    <row r="423" spans="1:14" x14ac:dyDescent="0.25">
      <c r="A423" s="3">
        <v>0.65173262438536061</v>
      </c>
      <c r="B423" s="3">
        <f t="shared" si="20"/>
        <v>2.226040220812247</v>
      </c>
      <c r="M423" s="3">
        <f t="shared" si="21"/>
        <v>3.1515130247886209</v>
      </c>
      <c r="N423" s="2">
        <f t="shared" si="22"/>
        <v>0.82799999999999996</v>
      </c>
    </row>
    <row r="424" spans="1:14" x14ac:dyDescent="0.25">
      <c r="A424" s="3">
        <v>0.27140191858541907</v>
      </c>
      <c r="B424" s="3">
        <f t="shared" si="20"/>
        <v>1.0194662925590692</v>
      </c>
      <c r="M424" s="3">
        <f t="shared" si="21"/>
        <v>3.1586059755310187</v>
      </c>
      <c r="N424" s="2">
        <f t="shared" si="22"/>
        <v>0.83</v>
      </c>
    </row>
    <row r="425" spans="1:14" x14ac:dyDescent="0.25">
      <c r="A425" s="3">
        <v>0.40499990516840678</v>
      </c>
      <c r="B425" s="3">
        <f t="shared" si="20"/>
        <v>1.390837391749894</v>
      </c>
      <c r="M425" s="3">
        <f t="shared" si="21"/>
        <v>3.1642581873620079</v>
      </c>
      <c r="N425" s="2">
        <f t="shared" si="22"/>
        <v>0.83199999999999996</v>
      </c>
    </row>
    <row r="426" spans="1:14" x14ac:dyDescent="0.25">
      <c r="A426" s="3">
        <v>0.64653774447924284</v>
      </c>
      <c r="B426" s="3">
        <f t="shared" si="20"/>
        <v>2.2045503603169343</v>
      </c>
      <c r="M426" s="3">
        <f t="shared" si="21"/>
        <v>3.1680947674471995</v>
      </c>
      <c r="N426" s="2">
        <f t="shared" si="22"/>
        <v>0.83399999999999996</v>
      </c>
    </row>
    <row r="427" spans="1:14" x14ac:dyDescent="0.25">
      <c r="A427" s="3">
        <v>0.2368103169480088</v>
      </c>
      <c r="B427" s="3">
        <f t="shared" si="20"/>
        <v>0.92536341268584565</v>
      </c>
      <c r="M427" s="3">
        <f t="shared" si="21"/>
        <v>3.1783896065689339</v>
      </c>
      <c r="N427" s="2">
        <f t="shared" si="22"/>
        <v>0.83599999999999997</v>
      </c>
    </row>
    <row r="428" spans="1:14" x14ac:dyDescent="0.25">
      <c r="A428" s="3">
        <v>0.80537310829936171</v>
      </c>
      <c r="B428" s="3">
        <f t="shared" si="20"/>
        <v>3.0305816163828299</v>
      </c>
      <c r="M428" s="3">
        <f t="shared" si="21"/>
        <v>3.1810683434392879</v>
      </c>
      <c r="N428" s="2">
        <f t="shared" si="22"/>
        <v>0.83799999999999997</v>
      </c>
    </row>
    <row r="429" spans="1:14" x14ac:dyDescent="0.25">
      <c r="A429" s="3">
        <v>3.5154031360731142E-2</v>
      </c>
      <c r="B429" s="3">
        <f t="shared" si="20"/>
        <v>0.29190359091597518</v>
      </c>
      <c r="M429" s="3">
        <f t="shared" si="21"/>
        <v>3.1901802249086697</v>
      </c>
      <c r="N429" s="2">
        <f t="shared" si="22"/>
        <v>0.84</v>
      </c>
    </row>
    <row r="430" spans="1:14" x14ac:dyDescent="0.25">
      <c r="A430" s="3">
        <v>2.100943503438335E-2</v>
      </c>
      <c r="B430" s="3">
        <f t="shared" si="20"/>
        <v>0.2204661491669461</v>
      </c>
      <c r="M430" s="3">
        <f t="shared" si="21"/>
        <v>3.2184305389228438</v>
      </c>
      <c r="N430" s="2">
        <f t="shared" si="22"/>
        <v>0.84199999999999997</v>
      </c>
    </row>
    <row r="431" spans="1:14" x14ac:dyDescent="0.25">
      <c r="A431" s="3">
        <v>0.98111750344569792</v>
      </c>
      <c r="B431" s="3">
        <f t="shared" si="20"/>
        <v>5.9012177801678094</v>
      </c>
      <c r="M431" s="3">
        <f t="shared" si="21"/>
        <v>3.2232601978530928</v>
      </c>
      <c r="N431" s="2">
        <f t="shared" si="22"/>
        <v>0.84399999999999997</v>
      </c>
    </row>
    <row r="432" spans="1:14" x14ac:dyDescent="0.25">
      <c r="A432" s="3">
        <v>0.50936813634851008</v>
      </c>
      <c r="B432" s="3">
        <f t="shared" si="20"/>
        <v>1.7084305265739663</v>
      </c>
      <c r="M432" s="3">
        <f t="shared" si="21"/>
        <v>3.2550640361091383</v>
      </c>
      <c r="N432" s="2">
        <f t="shared" si="22"/>
        <v>0.84599999999999997</v>
      </c>
    </row>
    <row r="433" spans="1:14" x14ac:dyDescent="0.25">
      <c r="A433" s="3">
        <v>0.86472293090820795</v>
      </c>
      <c r="B433" s="3">
        <f t="shared" si="20"/>
        <v>3.5057944681684861</v>
      </c>
      <c r="M433" s="3">
        <f t="shared" si="21"/>
        <v>3.2824756868144602</v>
      </c>
      <c r="N433" s="2">
        <f t="shared" si="22"/>
        <v>0.84799999999999998</v>
      </c>
    </row>
    <row r="434" spans="1:14" x14ac:dyDescent="0.25">
      <c r="A434" s="3">
        <v>0.15922601937634762</v>
      </c>
      <c r="B434" s="3">
        <f t="shared" si="20"/>
        <v>0.70982122292711236</v>
      </c>
      <c r="M434" s="3">
        <f t="shared" si="21"/>
        <v>3.2898084439521287</v>
      </c>
      <c r="N434" s="2">
        <f t="shared" si="22"/>
        <v>0.85</v>
      </c>
    </row>
    <row r="435" spans="1:14" x14ac:dyDescent="0.25">
      <c r="A435" s="3">
        <v>0.40966295054537705</v>
      </c>
      <c r="B435" s="3">
        <f t="shared" si="20"/>
        <v>1.4043349879795988</v>
      </c>
      <c r="M435" s="3">
        <f t="shared" si="21"/>
        <v>3.2943752267817188</v>
      </c>
      <c r="N435" s="2">
        <f t="shared" si="22"/>
        <v>0.85199999999999998</v>
      </c>
    </row>
    <row r="436" spans="1:14" x14ac:dyDescent="0.25">
      <c r="A436" s="3">
        <v>3.8207775063959448E-2</v>
      </c>
      <c r="B436" s="3">
        <f t="shared" si="20"/>
        <v>0.30568346792730461</v>
      </c>
      <c r="M436" s="3">
        <f t="shared" si="21"/>
        <v>3.3103606551948763</v>
      </c>
      <c r="N436" s="2">
        <f t="shared" si="22"/>
        <v>0.85399999999999998</v>
      </c>
    </row>
    <row r="437" spans="1:14" x14ac:dyDescent="0.25">
      <c r="A437" s="3">
        <v>0.3446085620750613</v>
      </c>
      <c r="B437" s="3">
        <f t="shared" si="20"/>
        <v>1.2200542303801003</v>
      </c>
      <c r="M437" s="3">
        <f t="shared" si="21"/>
        <v>3.31446999923382</v>
      </c>
      <c r="N437" s="2">
        <f t="shared" si="22"/>
        <v>0.85599999999999998</v>
      </c>
    </row>
    <row r="438" spans="1:14" x14ac:dyDescent="0.25">
      <c r="A438" s="3">
        <v>0.90203880237803413</v>
      </c>
      <c r="B438" s="3">
        <f t="shared" si="20"/>
        <v>3.9155970407709768</v>
      </c>
      <c r="M438" s="3">
        <f t="shared" si="21"/>
        <v>3.340943582401624</v>
      </c>
      <c r="N438" s="2">
        <f t="shared" si="22"/>
        <v>0.85799999999999998</v>
      </c>
    </row>
    <row r="439" spans="1:14" x14ac:dyDescent="0.25">
      <c r="A439" s="3">
        <v>0.11772203873641918</v>
      </c>
      <c r="B439" s="3">
        <f t="shared" si="20"/>
        <v>0.58725292682712193</v>
      </c>
      <c r="M439" s="3">
        <f t="shared" si="21"/>
        <v>3.3617372225431916</v>
      </c>
      <c r="N439" s="2">
        <f t="shared" si="22"/>
        <v>0.86</v>
      </c>
    </row>
    <row r="440" spans="1:14" x14ac:dyDescent="0.25">
      <c r="A440" s="3">
        <v>0.35853843124619267</v>
      </c>
      <c r="B440" s="3">
        <f t="shared" si="20"/>
        <v>1.2588712441669825</v>
      </c>
      <c r="M440" s="3">
        <f t="shared" si="21"/>
        <v>3.3635052051396466</v>
      </c>
      <c r="N440" s="2">
        <f t="shared" si="22"/>
        <v>0.86199999999999999</v>
      </c>
    </row>
    <row r="441" spans="1:14" x14ac:dyDescent="0.25">
      <c r="A441" s="3">
        <v>0.48318694183175837</v>
      </c>
      <c r="B441" s="3">
        <f t="shared" si="20"/>
        <v>1.625250305424693</v>
      </c>
      <c r="M441" s="3">
        <f t="shared" si="21"/>
        <v>3.3855280303736142</v>
      </c>
      <c r="N441" s="2">
        <f t="shared" si="22"/>
        <v>0.86399999999999999</v>
      </c>
    </row>
    <row r="442" spans="1:14" x14ac:dyDescent="0.25">
      <c r="A442" s="3">
        <v>0.19443210441505809</v>
      </c>
      <c r="B442" s="3">
        <f t="shared" si="20"/>
        <v>0.80895974157778949</v>
      </c>
      <c r="M442" s="3">
        <f t="shared" si="21"/>
        <v>3.3952344326540902</v>
      </c>
      <c r="N442" s="2">
        <f t="shared" si="22"/>
        <v>0.86599999999999999</v>
      </c>
    </row>
    <row r="443" spans="1:14" x14ac:dyDescent="0.25">
      <c r="A443" s="3">
        <v>0.64615136566988707</v>
      </c>
      <c r="B443" s="3">
        <f t="shared" si="20"/>
        <v>2.2029620735788531</v>
      </c>
      <c r="M443" s="3">
        <f t="shared" si="21"/>
        <v>3.4045948768086474</v>
      </c>
      <c r="N443" s="2">
        <f t="shared" si="22"/>
        <v>0.86799999999999999</v>
      </c>
    </row>
    <row r="444" spans="1:14" x14ac:dyDescent="0.25">
      <c r="A444" s="3">
        <v>4.7245190973970508E-2</v>
      </c>
      <c r="B444" s="3">
        <f t="shared" si="20"/>
        <v>0.34418723841104415</v>
      </c>
      <c r="M444" s="3">
        <f t="shared" si="21"/>
        <v>3.441146975420204</v>
      </c>
      <c r="N444" s="2">
        <f t="shared" si="22"/>
        <v>0.87</v>
      </c>
    </row>
    <row r="445" spans="1:14" x14ac:dyDescent="0.25">
      <c r="A445" s="3">
        <v>0.37636138669164632</v>
      </c>
      <c r="B445" s="3">
        <f t="shared" si="20"/>
        <v>1.3089978022927977</v>
      </c>
      <c r="M445" s="3">
        <f t="shared" si="21"/>
        <v>3.4411840350404916</v>
      </c>
      <c r="N445" s="2">
        <f t="shared" si="22"/>
        <v>0.872</v>
      </c>
    </row>
    <row r="446" spans="1:14" x14ac:dyDescent="0.25">
      <c r="A446" s="3">
        <v>0.11043811947515625</v>
      </c>
      <c r="B446" s="3">
        <f t="shared" si="20"/>
        <v>0.56475629875374145</v>
      </c>
      <c r="M446" s="3">
        <f t="shared" si="21"/>
        <v>3.4518671409850841</v>
      </c>
      <c r="N446" s="2">
        <f t="shared" si="22"/>
        <v>0.874</v>
      </c>
    </row>
    <row r="447" spans="1:14" x14ac:dyDescent="0.25">
      <c r="A447" s="3">
        <v>8.3899953673095551E-3</v>
      </c>
      <c r="B447" s="3">
        <f t="shared" si="20"/>
        <v>0.13548719514984967</v>
      </c>
      <c r="M447" s="3">
        <f t="shared" si="21"/>
        <v>3.5057944681684861</v>
      </c>
      <c r="N447" s="2">
        <f t="shared" si="22"/>
        <v>0.876</v>
      </c>
    </row>
    <row r="448" spans="1:14" x14ac:dyDescent="0.25">
      <c r="A448" s="3">
        <v>0.82407896227054456</v>
      </c>
      <c r="B448" s="3">
        <f t="shared" si="20"/>
        <v>3.1642581873620079</v>
      </c>
      <c r="M448" s="3">
        <f t="shared" si="21"/>
        <v>3.5130084298424475</v>
      </c>
      <c r="N448" s="2">
        <f t="shared" si="22"/>
        <v>0.878</v>
      </c>
    </row>
    <row r="449" spans="1:14" x14ac:dyDescent="0.25">
      <c r="A449" s="3">
        <v>0.73345385729868107</v>
      </c>
      <c r="B449" s="3">
        <f t="shared" si="20"/>
        <v>2.604349109229986</v>
      </c>
      <c r="M449" s="3">
        <f t="shared" si="21"/>
        <v>3.52015546163579</v>
      </c>
      <c r="N449" s="2">
        <f t="shared" si="22"/>
        <v>0.88</v>
      </c>
    </row>
    <row r="450" spans="1:14" x14ac:dyDescent="0.25">
      <c r="A450" s="3">
        <v>0.93046836744429762</v>
      </c>
      <c r="B450" s="3">
        <f t="shared" si="20"/>
        <v>4.3414753904245895</v>
      </c>
      <c r="M450" s="3">
        <f t="shared" si="21"/>
        <v>3.5336901524716224</v>
      </c>
      <c r="N450" s="2">
        <f t="shared" si="22"/>
        <v>0.88200000000000001</v>
      </c>
    </row>
    <row r="451" spans="1:14" x14ac:dyDescent="0.25">
      <c r="A451" s="3">
        <v>0.43547719419413344</v>
      </c>
      <c r="B451" s="3">
        <f t="shared" si="20"/>
        <v>1.4800553913455159</v>
      </c>
      <c r="M451" s="3">
        <f t="shared" si="21"/>
        <v>3.543974678419298</v>
      </c>
      <c r="N451" s="2">
        <f t="shared" si="22"/>
        <v>0.88400000000000001</v>
      </c>
    </row>
    <row r="452" spans="1:14" x14ac:dyDescent="0.25">
      <c r="A452" s="3">
        <v>0.28278019436652124</v>
      </c>
      <c r="B452" s="3">
        <f t="shared" si="20"/>
        <v>1.0504152617684177</v>
      </c>
      <c r="M452" s="3">
        <f t="shared" si="21"/>
        <v>3.5744534428397805</v>
      </c>
      <c r="N452" s="2">
        <f t="shared" si="22"/>
        <v>0.88600000000000001</v>
      </c>
    </row>
    <row r="453" spans="1:14" x14ac:dyDescent="0.25">
      <c r="A453" s="3">
        <v>0.79935835971056002</v>
      </c>
      <c r="B453" s="3">
        <f t="shared" si="20"/>
        <v>2.9900347986027884</v>
      </c>
      <c r="M453" s="3">
        <f t="shared" si="21"/>
        <v>3.5823573829704904</v>
      </c>
      <c r="N453" s="2">
        <f t="shared" si="22"/>
        <v>0.88800000000000001</v>
      </c>
    </row>
    <row r="454" spans="1:14" x14ac:dyDescent="0.25">
      <c r="A454" s="3">
        <v>0.32993687738068578</v>
      </c>
      <c r="B454" s="3">
        <f t="shared" si="20"/>
        <v>1.1794609199773245</v>
      </c>
      <c r="M454" s="3">
        <f t="shared" si="21"/>
        <v>3.5889324123615607</v>
      </c>
      <c r="N454" s="2">
        <f t="shared" si="22"/>
        <v>0.89</v>
      </c>
    </row>
    <row r="455" spans="1:14" x14ac:dyDescent="0.25">
      <c r="A455" s="3">
        <v>0.82595888174090282</v>
      </c>
      <c r="B455" s="3">
        <f t="shared" si="20"/>
        <v>3.1783896065689339</v>
      </c>
      <c r="M455" s="3">
        <f t="shared" si="21"/>
        <v>3.6299249777365259</v>
      </c>
      <c r="N455" s="2">
        <f t="shared" si="22"/>
        <v>0.89200000000000002</v>
      </c>
    </row>
    <row r="456" spans="1:14" x14ac:dyDescent="0.25">
      <c r="A456" s="3">
        <v>0.90241152434341254</v>
      </c>
      <c r="B456" s="3">
        <f t="shared" si="20"/>
        <v>3.9203820496890822</v>
      </c>
      <c r="M456" s="3">
        <f t="shared" si="21"/>
        <v>3.654836101436953</v>
      </c>
      <c r="N456" s="2">
        <f t="shared" si="22"/>
        <v>0.89400000000000002</v>
      </c>
    </row>
    <row r="457" spans="1:14" x14ac:dyDescent="0.25">
      <c r="A457" s="3">
        <v>0.65363967740499296</v>
      </c>
      <c r="B457" s="3">
        <f t="shared" si="20"/>
        <v>2.2339933585298293</v>
      </c>
      <c r="M457" s="3">
        <f t="shared" si="21"/>
        <v>3.6640282945859743</v>
      </c>
      <c r="N457" s="2">
        <f t="shared" si="22"/>
        <v>0.89600000000000002</v>
      </c>
    </row>
    <row r="458" spans="1:14" x14ac:dyDescent="0.25">
      <c r="A458" s="3">
        <v>0.47036481538932884</v>
      </c>
      <c r="B458" s="3">
        <f t="shared" si="20"/>
        <v>1.585476767487074</v>
      </c>
      <c r="M458" s="3">
        <f t="shared" si="21"/>
        <v>3.672956020101978</v>
      </c>
      <c r="N458" s="2">
        <f t="shared" si="22"/>
        <v>0.89800000000000002</v>
      </c>
    </row>
    <row r="459" spans="1:14" x14ac:dyDescent="0.25">
      <c r="A459" s="3">
        <v>0.2998762327684189</v>
      </c>
      <c r="B459" s="3">
        <f t="shared" ref="B459:B509" si="23">_xlfn.GAMMA.INV(A459,$B$3,$B$4)</f>
        <v>1.0970112804881011</v>
      </c>
      <c r="M459" s="3">
        <f t="shared" ref="M459:M509" si="24">SMALL($B$10:$B$509,ROW()-9)</f>
        <v>3.6930603095147423</v>
      </c>
      <c r="N459" s="2">
        <f t="shared" ref="N459:N509" si="25">(ROW()-9)/500</f>
        <v>0.9</v>
      </c>
    </row>
    <row r="460" spans="1:14" x14ac:dyDescent="0.25">
      <c r="A460" s="3">
        <v>0.65877070639183155</v>
      </c>
      <c r="B460" s="3">
        <f t="shared" si="23"/>
        <v>2.2555670958876974</v>
      </c>
      <c r="M460" s="3">
        <f t="shared" si="24"/>
        <v>3.7041238612101486</v>
      </c>
      <c r="N460" s="2">
        <f t="shared" si="25"/>
        <v>0.90200000000000002</v>
      </c>
    </row>
    <row r="461" spans="1:14" x14ac:dyDescent="0.25">
      <c r="A461" s="3">
        <v>0.28283618579541836</v>
      </c>
      <c r="B461" s="3">
        <f t="shared" si="23"/>
        <v>1.0505676500842402</v>
      </c>
      <c r="M461" s="3">
        <f t="shared" si="24"/>
        <v>3.7490877607209381</v>
      </c>
      <c r="N461" s="2">
        <f t="shared" si="25"/>
        <v>0.90400000000000003</v>
      </c>
    </row>
    <row r="462" spans="1:14" x14ac:dyDescent="0.25">
      <c r="A462" s="3">
        <v>6.7436642354950282E-2</v>
      </c>
      <c r="B462" s="3">
        <f t="shared" si="23"/>
        <v>0.4216039915780801</v>
      </c>
      <c r="M462" s="3">
        <f t="shared" si="24"/>
        <v>3.7630100668619311</v>
      </c>
      <c r="N462" s="2">
        <f t="shared" si="25"/>
        <v>0.90600000000000003</v>
      </c>
    </row>
    <row r="463" spans="1:14" x14ac:dyDescent="0.25">
      <c r="A463" s="3">
        <v>0.53547941604088656</v>
      </c>
      <c r="B463" s="3">
        <f t="shared" si="23"/>
        <v>1.7943483319756641</v>
      </c>
      <c r="M463" s="3">
        <f t="shared" si="24"/>
        <v>3.7901891321780132</v>
      </c>
      <c r="N463" s="2">
        <f t="shared" si="25"/>
        <v>0.90800000000000003</v>
      </c>
    </row>
    <row r="464" spans="1:14" x14ac:dyDescent="0.25">
      <c r="A464" s="3">
        <v>0.41493852028945766</v>
      </c>
      <c r="B464" s="3">
        <f t="shared" si="23"/>
        <v>1.4196691665260237</v>
      </c>
      <c r="M464" s="3">
        <f t="shared" si="24"/>
        <v>3.7970350913780413</v>
      </c>
      <c r="N464" s="2">
        <f t="shared" si="25"/>
        <v>0.91</v>
      </c>
    </row>
    <row r="465" spans="1:14" x14ac:dyDescent="0.25">
      <c r="A465" s="3">
        <v>0.23167696806209404</v>
      </c>
      <c r="B465" s="3">
        <f t="shared" si="23"/>
        <v>0.91136010554943037</v>
      </c>
      <c r="M465" s="3">
        <f t="shared" si="24"/>
        <v>3.8040825299019163</v>
      </c>
      <c r="N465" s="2">
        <f t="shared" si="25"/>
        <v>0.91200000000000003</v>
      </c>
    </row>
    <row r="466" spans="1:14" x14ac:dyDescent="0.25">
      <c r="A466" s="3">
        <v>0.41204649028260987</v>
      </c>
      <c r="B466" s="3">
        <f t="shared" si="23"/>
        <v>1.4112545868028408</v>
      </c>
      <c r="M466" s="3">
        <f t="shared" si="24"/>
        <v>3.8098097199776544</v>
      </c>
      <c r="N466" s="2">
        <f t="shared" si="25"/>
        <v>0.91400000000000003</v>
      </c>
    </row>
    <row r="467" spans="1:14" x14ac:dyDescent="0.25">
      <c r="A467" s="3">
        <v>0.51002400692653782</v>
      </c>
      <c r="B467" s="3">
        <f t="shared" si="23"/>
        <v>1.7105507117017125</v>
      </c>
      <c r="M467" s="3">
        <f t="shared" si="24"/>
        <v>3.8281113763807491</v>
      </c>
      <c r="N467" s="2">
        <f t="shared" si="25"/>
        <v>0.91600000000000004</v>
      </c>
    </row>
    <row r="468" spans="1:14" x14ac:dyDescent="0.25">
      <c r="A468" s="3">
        <v>0.71971850044007801</v>
      </c>
      <c r="B468" s="3">
        <f t="shared" si="23"/>
        <v>2.5345455626530513</v>
      </c>
      <c r="M468" s="3">
        <f t="shared" si="24"/>
        <v>3.8947883867951485</v>
      </c>
      <c r="N468" s="2">
        <f t="shared" si="25"/>
        <v>0.91800000000000004</v>
      </c>
    </row>
    <row r="469" spans="1:14" x14ac:dyDescent="0.25">
      <c r="A469" s="3">
        <v>0.33251162197593354</v>
      </c>
      <c r="B469" s="3">
        <f t="shared" si="23"/>
        <v>1.1865652199598506</v>
      </c>
      <c r="M469" s="3">
        <f t="shared" si="24"/>
        <v>3.9155970407709768</v>
      </c>
      <c r="N469" s="2">
        <f t="shared" si="25"/>
        <v>0.92</v>
      </c>
    </row>
    <row r="470" spans="1:14" x14ac:dyDescent="0.25">
      <c r="A470" s="3">
        <v>0.49698234918828699</v>
      </c>
      <c r="B470" s="3">
        <f t="shared" si="23"/>
        <v>1.6687343535664958</v>
      </c>
      <c r="M470" s="3">
        <f t="shared" si="24"/>
        <v>3.9203820496890822</v>
      </c>
      <c r="N470" s="2">
        <f t="shared" si="25"/>
        <v>0.92200000000000004</v>
      </c>
    </row>
    <row r="471" spans="1:14" x14ac:dyDescent="0.25">
      <c r="A471" s="3">
        <v>0.24964244566273863</v>
      </c>
      <c r="B471" s="3">
        <f t="shared" si="23"/>
        <v>0.96030606214840308</v>
      </c>
      <c r="M471" s="3">
        <f t="shared" si="24"/>
        <v>3.9850706133475029</v>
      </c>
      <c r="N471" s="2">
        <f t="shared" si="25"/>
        <v>0.92400000000000004</v>
      </c>
    </row>
    <row r="472" spans="1:14" x14ac:dyDescent="0.25">
      <c r="A472" s="3">
        <v>0.33420330467125003</v>
      </c>
      <c r="B472" s="3">
        <f t="shared" si="23"/>
        <v>1.1912372609495718</v>
      </c>
      <c r="M472" s="3">
        <f t="shared" si="24"/>
        <v>4.0021199435858348</v>
      </c>
      <c r="N472" s="2">
        <f t="shared" si="25"/>
        <v>0.92600000000000005</v>
      </c>
    </row>
    <row r="473" spans="1:14" x14ac:dyDescent="0.25">
      <c r="A473" s="3">
        <v>0.47874620833645976</v>
      </c>
      <c r="B473" s="3">
        <f t="shared" si="23"/>
        <v>1.6114076292105424</v>
      </c>
      <c r="M473" s="3">
        <f t="shared" si="24"/>
        <v>4.0192435358458871</v>
      </c>
      <c r="N473" s="2">
        <f t="shared" si="25"/>
        <v>0.92800000000000005</v>
      </c>
    </row>
    <row r="474" spans="1:14" x14ac:dyDescent="0.25">
      <c r="A474" s="3">
        <v>0.56348470564072728</v>
      </c>
      <c r="B474" s="3">
        <f t="shared" si="23"/>
        <v>1.8902880257349444</v>
      </c>
      <c r="M474" s="3">
        <f t="shared" si="24"/>
        <v>4.1145151763815013</v>
      </c>
      <c r="N474" s="2">
        <f t="shared" si="25"/>
        <v>0.93</v>
      </c>
    </row>
    <row r="475" spans="1:14" x14ac:dyDescent="0.25">
      <c r="A475" s="3">
        <v>0.66834096014407596</v>
      </c>
      <c r="B475" s="3">
        <f t="shared" si="23"/>
        <v>2.2965130994837755</v>
      </c>
      <c r="M475" s="3">
        <f t="shared" si="24"/>
        <v>4.2006209470952136</v>
      </c>
      <c r="N475" s="2">
        <f t="shared" si="25"/>
        <v>0.93200000000000005</v>
      </c>
    </row>
    <row r="476" spans="1:14" x14ac:dyDescent="0.25">
      <c r="A476" s="3">
        <v>8.8874537616315918E-2</v>
      </c>
      <c r="B476" s="3">
        <f t="shared" si="23"/>
        <v>0.49560644564028822</v>
      </c>
      <c r="M476" s="3">
        <f t="shared" si="24"/>
        <v>4.2211972951583414</v>
      </c>
      <c r="N476" s="2">
        <f t="shared" si="25"/>
        <v>0.93400000000000005</v>
      </c>
    </row>
    <row r="477" spans="1:14" x14ac:dyDescent="0.25">
      <c r="A477" s="3">
        <v>0.99411745699081056</v>
      </c>
      <c r="B477" s="3">
        <f t="shared" si="23"/>
        <v>7.2454245756158651</v>
      </c>
      <c r="M477" s="3">
        <f t="shared" si="24"/>
        <v>4.2828021231744415</v>
      </c>
      <c r="N477" s="2">
        <f t="shared" si="25"/>
        <v>0.93600000000000005</v>
      </c>
    </row>
    <row r="478" spans="1:14" x14ac:dyDescent="0.25">
      <c r="A478" s="3">
        <v>9.2961394265389519E-2</v>
      </c>
      <c r="B478" s="3">
        <f t="shared" si="23"/>
        <v>0.50905171738928612</v>
      </c>
      <c r="M478" s="3">
        <f t="shared" si="24"/>
        <v>4.2911032756050345</v>
      </c>
      <c r="N478" s="2">
        <f t="shared" si="25"/>
        <v>0.93799999999999994</v>
      </c>
    </row>
    <row r="479" spans="1:14" x14ac:dyDescent="0.25">
      <c r="A479" s="3">
        <v>0.48665377913042596</v>
      </c>
      <c r="B479" s="3">
        <f t="shared" si="23"/>
        <v>1.6361085702656473</v>
      </c>
      <c r="M479" s="3">
        <f t="shared" si="24"/>
        <v>4.2944398700716579</v>
      </c>
      <c r="N479" s="2">
        <f t="shared" si="25"/>
        <v>0.94</v>
      </c>
    </row>
    <row r="480" spans="1:14" x14ac:dyDescent="0.25">
      <c r="A480" s="3">
        <v>0.23768041502797954</v>
      </c>
      <c r="B480" s="3">
        <f t="shared" si="23"/>
        <v>0.92773530540587712</v>
      </c>
      <c r="M480" s="3">
        <f t="shared" si="24"/>
        <v>4.3094525275579256</v>
      </c>
      <c r="N480" s="2">
        <f t="shared" si="25"/>
        <v>0.94199999999999995</v>
      </c>
    </row>
    <row r="481" spans="1:14" x14ac:dyDescent="0.25">
      <c r="A481" s="3">
        <v>0.8662267496894579</v>
      </c>
      <c r="B481" s="3">
        <f t="shared" si="23"/>
        <v>3.52015546163579</v>
      </c>
      <c r="M481" s="3">
        <f t="shared" si="24"/>
        <v>4.3215446175671088</v>
      </c>
      <c r="N481" s="2">
        <f t="shared" si="25"/>
        <v>0.94399999999999995</v>
      </c>
    </row>
    <row r="482" spans="1:14" x14ac:dyDescent="0.25">
      <c r="A482" s="3">
        <v>0.68403750911059547</v>
      </c>
      <c r="B482" s="3">
        <f t="shared" si="23"/>
        <v>2.365796369940913</v>
      </c>
      <c r="M482" s="3">
        <f t="shared" si="24"/>
        <v>4.3414753904245895</v>
      </c>
      <c r="N482" s="2">
        <f t="shared" si="25"/>
        <v>0.94599999999999995</v>
      </c>
    </row>
    <row r="483" spans="1:14" x14ac:dyDescent="0.25">
      <c r="A483" s="3">
        <v>0.98402148031434922</v>
      </c>
      <c r="B483" s="3">
        <f t="shared" si="23"/>
        <v>6.096047985722759</v>
      </c>
      <c r="M483" s="3">
        <f t="shared" si="24"/>
        <v>4.3519641905514881</v>
      </c>
      <c r="N483" s="2">
        <f t="shared" si="25"/>
        <v>0.94799999999999995</v>
      </c>
    </row>
    <row r="484" spans="1:14" x14ac:dyDescent="0.25">
      <c r="A484" s="3">
        <v>3.2430991240505525E-2</v>
      </c>
      <c r="B484" s="3">
        <f t="shared" si="23"/>
        <v>0.27921563355389917</v>
      </c>
      <c r="M484" s="3">
        <f t="shared" si="24"/>
        <v>4.4522583947991494</v>
      </c>
      <c r="N484" s="2">
        <f t="shared" si="25"/>
        <v>0.95</v>
      </c>
    </row>
    <row r="485" spans="1:14" x14ac:dyDescent="0.25">
      <c r="A485" s="3">
        <v>0.68853683097150831</v>
      </c>
      <c r="B485" s="3">
        <f t="shared" si="23"/>
        <v>2.3861752142692745</v>
      </c>
      <c r="M485" s="3">
        <f t="shared" si="24"/>
        <v>4.4643828804787313</v>
      </c>
      <c r="N485" s="2">
        <f t="shared" si="25"/>
        <v>0.95199999999999996</v>
      </c>
    </row>
    <row r="486" spans="1:14" x14ac:dyDescent="0.25">
      <c r="A486" s="3">
        <v>0.67758137873988733</v>
      </c>
      <c r="B486" s="3">
        <f t="shared" si="23"/>
        <v>2.3369667463540966</v>
      </c>
      <c r="M486" s="3">
        <f t="shared" si="24"/>
        <v>4.4656026688096304</v>
      </c>
      <c r="N486" s="2">
        <f t="shared" si="25"/>
        <v>0.95399999999999996</v>
      </c>
    </row>
    <row r="487" spans="1:14" x14ac:dyDescent="0.25">
      <c r="A487" s="3">
        <v>0.80537427651185289</v>
      </c>
      <c r="B487" s="3">
        <f t="shared" si="23"/>
        <v>3.0305895993050087</v>
      </c>
      <c r="M487" s="3">
        <f t="shared" si="24"/>
        <v>4.4704981594758237</v>
      </c>
      <c r="N487" s="2">
        <f t="shared" si="25"/>
        <v>0.95599999999999996</v>
      </c>
    </row>
    <row r="488" spans="1:14" x14ac:dyDescent="0.25">
      <c r="A488" s="3">
        <v>0.80846339660385447</v>
      </c>
      <c r="B488" s="3">
        <f t="shared" si="23"/>
        <v>3.0518498873095585</v>
      </c>
      <c r="M488" s="3">
        <f t="shared" si="24"/>
        <v>4.4896030747113898</v>
      </c>
      <c r="N488" s="2">
        <f t="shared" si="25"/>
        <v>0.95799999999999996</v>
      </c>
    </row>
    <row r="489" spans="1:14" x14ac:dyDescent="0.25">
      <c r="A489" s="3">
        <v>0.39870474008377599</v>
      </c>
      <c r="B489" s="3">
        <f t="shared" si="23"/>
        <v>1.3726960784634719</v>
      </c>
      <c r="M489" s="3">
        <f t="shared" si="24"/>
        <v>4.5551537166627361</v>
      </c>
      <c r="N489" s="2">
        <f t="shared" si="25"/>
        <v>0.96</v>
      </c>
    </row>
    <row r="490" spans="1:14" x14ac:dyDescent="0.25">
      <c r="A490" s="3">
        <v>0.25346282894367611</v>
      </c>
      <c r="B490" s="3">
        <f t="shared" si="23"/>
        <v>0.97069731822107674</v>
      </c>
      <c r="M490" s="3">
        <f t="shared" si="24"/>
        <v>4.6867600178180187</v>
      </c>
      <c r="N490" s="2">
        <f t="shared" si="25"/>
        <v>0.96199999999999997</v>
      </c>
    </row>
    <row r="491" spans="1:14" x14ac:dyDescent="0.25">
      <c r="A491" s="3">
        <v>0.82751352972841419</v>
      </c>
      <c r="B491" s="3">
        <f t="shared" si="23"/>
        <v>3.1901802249086697</v>
      </c>
      <c r="M491" s="3">
        <f t="shared" si="24"/>
        <v>4.7521625710813584</v>
      </c>
      <c r="N491" s="2">
        <f t="shared" si="25"/>
        <v>0.96399999999999997</v>
      </c>
    </row>
    <row r="492" spans="1:14" x14ac:dyDescent="0.25">
      <c r="A492" s="3">
        <v>0.61798531875414098</v>
      </c>
      <c r="B492" s="3">
        <f t="shared" si="23"/>
        <v>2.0906908950963508</v>
      </c>
      <c r="M492" s="3">
        <f t="shared" si="24"/>
        <v>4.7900152411169969</v>
      </c>
      <c r="N492" s="2">
        <f t="shared" si="25"/>
        <v>0.96599999999999997</v>
      </c>
    </row>
    <row r="493" spans="1:14" x14ac:dyDescent="0.25">
      <c r="A493" s="3">
        <v>0.37599641640775749</v>
      </c>
      <c r="B493" s="3">
        <f t="shared" si="23"/>
        <v>1.3079656203775343</v>
      </c>
      <c r="M493" s="3">
        <f t="shared" si="24"/>
        <v>4.804204629523718</v>
      </c>
      <c r="N493" s="2">
        <f t="shared" si="25"/>
        <v>0.96799999999999997</v>
      </c>
    </row>
    <row r="494" spans="1:14" x14ac:dyDescent="0.25">
      <c r="A494" s="3">
        <v>0.16538687972460697</v>
      </c>
      <c r="B494" s="3">
        <f t="shared" si="23"/>
        <v>0.72741039754872683</v>
      </c>
      <c r="M494" s="3">
        <f t="shared" si="24"/>
        <v>4.8114834902959878</v>
      </c>
      <c r="N494" s="2">
        <f t="shared" si="25"/>
        <v>0.97</v>
      </c>
    </row>
    <row r="495" spans="1:14" x14ac:dyDescent="0.25">
      <c r="A495" s="3">
        <v>0.41232365226257517</v>
      </c>
      <c r="B495" s="3">
        <f t="shared" si="23"/>
        <v>1.4120601124337639</v>
      </c>
      <c r="M495" s="3">
        <f t="shared" si="24"/>
        <v>4.8539453834110011</v>
      </c>
      <c r="N495" s="2">
        <f t="shared" si="25"/>
        <v>0.97199999999999998</v>
      </c>
    </row>
    <row r="496" spans="1:14" x14ac:dyDescent="0.25">
      <c r="A496" s="3">
        <v>0.7298718337553558</v>
      </c>
      <c r="B496" s="3">
        <f t="shared" si="23"/>
        <v>2.5858559459625341</v>
      </c>
      <c r="M496" s="3">
        <f t="shared" si="24"/>
        <v>4.8924996890764731</v>
      </c>
      <c r="N496" s="2">
        <f t="shared" si="25"/>
        <v>0.97399999999999998</v>
      </c>
    </row>
    <row r="497" spans="1:14" x14ac:dyDescent="0.25">
      <c r="A497" s="3">
        <v>0.89345120139361422</v>
      </c>
      <c r="B497" s="3">
        <f t="shared" si="23"/>
        <v>3.8098097199776544</v>
      </c>
      <c r="M497" s="3">
        <f t="shared" si="24"/>
        <v>5.3056437942466195</v>
      </c>
      <c r="N497" s="2">
        <f t="shared" si="25"/>
        <v>0.97599999999999998</v>
      </c>
    </row>
    <row r="498" spans="1:14" x14ac:dyDescent="0.25">
      <c r="A498" s="3">
        <v>0.1464907410427444</v>
      </c>
      <c r="B498" s="3">
        <f t="shared" si="23"/>
        <v>0.67304303129676135</v>
      </c>
      <c r="M498" s="3">
        <f t="shared" si="24"/>
        <v>5.3188658612713686</v>
      </c>
      <c r="N498" s="2">
        <f t="shared" si="25"/>
        <v>0.97799999999999998</v>
      </c>
    </row>
    <row r="499" spans="1:14" x14ac:dyDescent="0.25">
      <c r="A499" s="3">
        <v>0.39672423639273457</v>
      </c>
      <c r="B499" s="3">
        <f t="shared" si="23"/>
        <v>1.3670072687950241</v>
      </c>
      <c r="M499" s="3">
        <f t="shared" si="24"/>
        <v>5.3867996568623333</v>
      </c>
      <c r="N499" s="2">
        <f t="shared" si="25"/>
        <v>0.98</v>
      </c>
    </row>
    <row r="500" spans="1:14" x14ac:dyDescent="0.25">
      <c r="A500" s="3">
        <v>0.50870927179795966</v>
      </c>
      <c r="B500" s="3">
        <f t="shared" si="23"/>
        <v>1.7063025381802976</v>
      </c>
      <c r="M500" s="3">
        <f t="shared" si="24"/>
        <v>5.446381812994681</v>
      </c>
      <c r="N500" s="2">
        <f t="shared" si="25"/>
        <v>0.98199999999999998</v>
      </c>
    </row>
    <row r="501" spans="1:14" x14ac:dyDescent="0.25">
      <c r="A501" s="3">
        <v>6.5515170272320011E-3</v>
      </c>
      <c r="B501" s="3">
        <f t="shared" si="23"/>
        <v>0.11907992098152653</v>
      </c>
      <c r="M501" s="3">
        <f t="shared" si="24"/>
        <v>5.5999849051368686</v>
      </c>
      <c r="N501" s="2">
        <f t="shared" si="25"/>
        <v>0.98399999999999999</v>
      </c>
    </row>
    <row r="502" spans="1:14" x14ac:dyDescent="0.25">
      <c r="A502" s="3">
        <v>7.5000857451914316E-2</v>
      </c>
      <c r="B502" s="3">
        <f t="shared" si="23"/>
        <v>0.44847095401074949</v>
      </c>
      <c r="M502" s="3">
        <f t="shared" si="24"/>
        <v>5.7393610593947022</v>
      </c>
      <c r="N502" s="2">
        <f t="shared" si="25"/>
        <v>0.98599999999999999</v>
      </c>
    </row>
    <row r="503" spans="1:14" x14ac:dyDescent="0.25">
      <c r="A503" s="3">
        <v>0.28974758258420841</v>
      </c>
      <c r="B503" s="3">
        <f t="shared" si="23"/>
        <v>1.0693875472427292</v>
      </c>
      <c r="M503" s="3">
        <f t="shared" si="24"/>
        <v>5.9012177801678094</v>
      </c>
      <c r="N503" s="2">
        <f t="shared" si="25"/>
        <v>0.98799999999999999</v>
      </c>
    </row>
    <row r="504" spans="1:14" x14ac:dyDescent="0.25">
      <c r="A504" s="3">
        <v>0.82015703098830772</v>
      </c>
      <c r="B504" s="3">
        <f t="shared" si="23"/>
        <v>3.1352090983449723</v>
      </c>
      <c r="M504" s="3">
        <f t="shared" si="24"/>
        <v>6.096047985722759</v>
      </c>
      <c r="N504" s="2">
        <f t="shared" si="25"/>
        <v>0.99</v>
      </c>
    </row>
    <row r="505" spans="1:14" x14ac:dyDescent="0.25">
      <c r="A505" s="3">
        <v>0.9286361471027903</v>
      </c>
      <c r="B505" s="3">
        <f t="shared" si="23"/>
        <v>4.3094525275579256</v>
      </c>
      <c r="M505" s="3">
        <f t="shared" si="24"/>
        <v>7.2454245756158651</v>
      </c>
      <c r="N505" s="2">
        <f t="shared" si="25"/>
        <v>0.99199999999999999</v>
      </c>
    </row>
    <row r="506" spans="1:14" x14ac:dyDescent="0.25">
      <c r="A506" s="3">
        <v>0.48355631015336387</v>
      </c>
      <c r="B506" s="3">
        <f t="shared" si="23"/>
        <v>1.6264050159515471</v>
      </c>
      <c r="M506" s="3">
        <f t="shared" si="24"/>
        <v>7.3351445658774459</v>
      </c>
      <c r="N506" s="2">
        <f t="shared" si="25"/>
        <v>0.99399999999999999</v>
      </c>
    </row>
    <row r="507" spans="1:14" x14ac:dyDescent="0.25">
      <c r="A507" s="3">
        <v>8.8860977342631431E-2</v>
      </c>
      <c r="B507" s="3">
        <f t="shared" si="23"/>
        <v>0.4955615317597154</v>
      </c>
      <c r="M507" s="3">
        <f t="shared" si="24"/>
        <v>8.9305169202343109</v>
      </c>
      <c r="N507" s="2">
        <f t="shared" si="25"/>
        <v>0.996</v>
      </c>
    </row>
    <row r="508" spans="1:14" x14ac:dyDescent="0.25">
      <c r="A508" s="3">
        <v>0.36461577182776539</v>
      </c>
      <c r="B508" s="3">
        <f t="shared" si="23"/>
        <v>1.2759017086827951</v>
      </c>
      <c r="M508" s="3">
        <f t="shared" si="24"/>
        <v>9.3435879253591558</v>
      </c>
      <c r="N508" s="2">
        <f t="shared" si="25"/>
        <v>0.998</v>
      </c>
    </row>
    <row r="509" spans="1:14" x14ac:dyDescent="0.25">
      <c r="A509" s="3">
        <v>0.18433865057988397</v>
      </c>
      <c r="B509" s="3">
        <f t="shared" si="23"/>
        <v>0.78084270539237965</v>
      </c>
      <c r="M509" s="3">
        <f t="shared" si="24"/>
        <v>11.006258821871393</v>
      </c>
      <c r="N509" s="2">
        <f t="shared" si="25"/>
        <v>1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Description</vt:lpstr>
      <vt:lpstr>Standard Normal</vt:lpstr>
      <vt:lpstr>Normal</vt:lpstr>
      <vt:lpstr>Beta</vt:lpstr>
      <vt:lpstr>Binomial</vt:lpstr>
      <vt:lpstr>ChiSquare</vt:lpstr>
      <vt:lpstr>F</vt:lpstr>
      <vt:lpstr>Gamma</vt:lpstr>
      <vt:lpstr>LogNormal</vt:lpstr>
      <vt:lpstr>Student T</vt:lpstr>
      <vt:lpstr>Data Table Method</vt:lpstr>
      <vt:lpstr>Copyright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R. Mayes, Ph.D.</dc:creator>
  <cp:lastModifiedBy>Timothy R. Mayes, Ph.D.</cp:lastModifiedBy>
  <dcterms:created xsi:type="dcterms:W3CDTF">2016-06-07T22:26:06Z</dcterms:created>
  <dcterms:modified xsi:type="dcterms:W3CDTF">2024-05-28T22:24:47Z</dcterms:modified>
</cp:coreProperties>
</file>